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kwoty długu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<sst xmlns="http://schemas.openxmlformats.org/spreadsheetml/2006/main" count="24" uniqueCount="24">
  <si>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</si>
  <si>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</si>
  <si>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Tytuł dłużny</t>
  </si>
  <si>
    <t>Prognozowane kwoty długu wg stanu na koniec roku</t>
  </si>
  <si>
    <t>3.</t>
  </si>
  <si>
    <t>Poręczenia i gwarancje</t>
  </si>
  <si>
    <t>4.</t>
  </si>
  <si>
    <t>5.</t>
  </si>
  <si>
    <t>Ogółem kwota zadłużenia</t>
  </si>
  <si>
    <t>6.</t>
  </si>
  <si>
    <t xml:space="preserve">Pożyczki :                                          - długoterminowe       </t>
  </si>
  <si>
    <t>Prognozowane dochody budżetowe ( w zł. )</t>
  </si>
  <si>
    <t>Załącznik Nr 13</t>
  </si>
  <si>
    <t>Lp.</t>
  </si>
  <si>
    <t>Kwota długu na dzień 31.12.2005 r.</t>
  </si>
  <si>
    <t>% kwoty długu do planowanych dochodów</t>
  </si>
  <si>
    <t>( łączenie z uwzględnieniem poręczeń i gwarancji dla spółki - ZGK )</t>
  </si>
  <si>
    <t>Prognozowane kwoty długu na 2006 rok i lata następne</t>
  </si>
  <si>
    <t>Kredyt :                                           - długoterminowy</t>
  </si>
  <si>
    <t xml:space="preserve">     Przewodniczący Rady Miejskiej</t>
  </si>
  <si>
    <t xml:space="preserve"> </t>
  </si>
  <si>
    <t>w Sępólnie Krajeńskim z dnia 30 listopada 2006 roku</t>
  </si>
  <si>
    <t>do UCHWAŁY NR II/9/06 RADY MIEJSKIEJ</t>
  </si>
  <si>
    <t>Tomasz Cyganek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</si>
</sst>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B1">
      <selection activeCell="D7" sqref="D7"/>
    </sheetView>
  </sheetViews>
  <sheetFormatPr defaultColWidth="9.00390625" defaultRowHeight="12.75"/>
  <cols>
    <col min="1" max="1" width="5.125" style="0" customWidth="1"/>
    <col min="2" max="2" width="29.875" style="0" customWidth="1"/>
    <col min="3" max="3" width="15.625" style="0" customWidth="1"/>
    <col min="4" max="10" width="10.75390625" style="0" customWidth="1"/>
    <col min="11" max="11" width="10.125" style="0" bestFit="1" customWidth="1"/>
  </cols>
  <sheetData>
    <row r="1" spans="1:10" ht="18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5" spans="6:10" ht="15.75">
      <c r="F5" s="20" t="s">
        <v>12</v>
      </c>
      <c r="G5" s="20"/>
      <c r="H5" s="20"/>
      <c r="I5" s="20"/>
      <c r="J5" s="20"/>
    </row>
    <row r="6" spans="6:10" ht="15.75">
      <c r="F6" s="19" t="s">
        <v>22</v>
      </c>
      <c r="G6" s="19"/>
      <c r="H6" s="19"/>
      <c r="I6" s="19"/>
      <c r="J6" s="19"/>
    </row>
    <row r="7" spans="6:10" ht="15.75">
      <c r="F7" s="19" t="s">
        <v>21</v>
      </c>
      <c r="G7" s="19"/>
      <c r="H7" s="19"/>
      <c r="I7" s="19"/>
      <c r="J7" s="19"/>
    </row>
    <row r="8" spans="7:10" ht="15.75">
      <c r="G8" s="14"/>
      <c r="H8" s="19"/>
      <c r="I8" s="19"/>
      <c r="J8" s="19"/>
    </row>
    <row r="9" spans="9:10" ht="12.75">
      <c r="I9" s="2"/>
      <c r="J9" s="2"/>
    </row>
    <row r="10" spans="1:11" ht="30.75" customHeight="1">
      <c r="A10" s="24" t="s">
        <v>13</v>
      </c>
      <c r="B10" s="24" t="s">
        <v>2</v>
      </c>
      <c r="C10" s="21" t="s">
        <v>14</v>
      </c>
      <c r="D10" s="26" t="s">
        <v>3</v>
      </c>
      <c r="E10" s="27"/>
      <c r="F10" s="27"/>
      <c r="G10" s="27"/>
      <c r="H10" s="27"/>
      <c r="I10" s="27"/>
      <c r="J10" s="27"/>
      <c r="K10" s="28"/>
    </row>
    <row r="11" spans="1:11" ht="15.75" customHeight="1">
      <c r="A11" s="25"/>
      <c r="B11" s="25"/>
      <c r="C11" s="22"/>
      <c r="D11" s="6">
        <v>2006</v>
      </c>
      <c r="E11" s="6">
        <v>2007</v>
      </c>
      <c r="F11" s="6">
        <v>2008</v>
      </c>
      <c r="G11" s="6">
        <v>2009</v>
      </c>
      <c r="H11" s="6">
        <v>2010</v>
      </c>
      <c r="I11" s="6">
        <v>2011</v>
      </c>
      <c r="J11" s="6">
        <v>2012</v>
      </c>
      <c r="K11" s="16">
        <v>2013</v>
      </c>
    </row>
    <row r="12" spans="1:11" ht="27.75" customHeight="1">
      <c r="A12" s="5" t="s">
        <v>0</v>
      </c>
      <c r="B12" s="7" t="s">
        <v>18</v>
      </c>
      <c r="C12" s="8">
        <v>318000</v>
      </c>
      <c r="D12" s="8">
        <f>168000</f>
        <v>168000</v>
      </c>
      <c r="E12" s="8"/>
      <c r="F12" s="8"/>
      <c r="G12" s="8"/>
      <c r="H12" s="8"/>
      <c r="I12" s="8"/>
      <c r="J12" s="8"/>
      <c r="K12" s="15"/>
    </row>
    <row r="13" spans="1:11" ht="29.25" customHeight="1">
      <c r="A13" s="5" t="s">
        <v>1</v>
      </c>
      <c r="B13" s="7" t="s">
        <v>10</v>
      </c>
      <c r="C13" s="8">
        <v>2468065</v>
      </c>
      <c r="D13" s="8">
        <f>2089545+420000+198991</f>
        <v>2708536</v>
      </c>
      <c r="E13" s="8">
        <f>D13-535840</f>
        <v>2172696</v>
      </c>
      <c r="F13" s="8">
        <f>E13-600440</f>
        <v>1572256</v>
      </c>
      <c r="G13" s="8">
        <f>F13-600440</f>
        <v>971816</v>
      </c>
      <c r="H13" s="8">
        <f>G13-586976</f>
        <v>384840</v>
      </c>
      <c r="I13" s="8">
        <f>H13-220250</f>
        <v>164590</v>
      </c>
      <c r="J13" s="8">
        <f>I13-147090</f>
        <v>17500</v>
      </c>
      <c r="K13" s="15">
        <v>0</v>
      </c>
    </row>
    <row r="14" spans="1:11" ht="18.75" customHeight="1">
      <c r="A14" s="5" t="s">
        <v>4</v>
      </c>
      <c r="B14" s="7" t="s">
        <v>5</v>
      </c>
      <c r="C14" s="8">
        <v>3308319</v>
      </c>
      <c r="D14" s="8">
        <v>2759595</v>
      </c>
      <c r="E14" s="8">
        <f>D14-510724</f>
        <v>2248871</v>
      </c>
      <c r="F14" s="8">
        <f>E14-510724</f>
        <v>1738147</v>
      </c>
      <c r="G14" s="8">
        <f>F14-510724</f>
        <v>1227423</v>
      </c>
      <c r="H14" s="8">
        <f>G14-585423</f>
        <v>642000</v>
      </c>
      <c r="I14" s="8">
        <f>H14-212000</f>
        <v>430000</v>
      </c>
      <c r="J14" s="8">
        <f>I14-212000</f>
        <v>218000</v>
      </c>
      <c r="K14" s="8">
        <v>0</v>
      </c>
    </row>
    <row r="15" spans="1:11" ht="18" customHeight="1">
      <c r="A15" s="5" t="s">
        <v>6</v>
      </c>
      <c r="B15" s="7" t="s">
        <v>8</v>
      </c>
      <c r="C15" s="8">
        <f aca="true" t="shared" si="0" ref="C15:K15">SUM(C12:C14)</f>
        <v>6094384</v>
      </c>
      <c r="D15" s="8">
        <f t="shared" si="0"/>
        <v>5636131</v>
      </c>
      <c r="E15" s="8">
        <f t="shared" si="0"/>
        <v>4421567</v>
      </c>
      <c r="F15" s="8">
        <f t="shared" si="0"/>
        <v>3310403</v>
      </c>
      <c r="G15" s="8">
        <f t="shared" si="0"/>
        <v>2199239</v>
      </c>
      <c r="H15" s="8">
        <f t="shared" si="0"/>
        <v>1026840</v>
      </c>
      <c r="I15" s="8">
        <f t="shared" si="0"/>
        <v>594590</v>
      </c>
      <c r="J15" s="8">
        <f t="shared" si="0"/>
        <v>235500</v>
      </c>
      <c r="K15" s="8">
        <f t="shared" si="0"/>
        <v>0</v>
      </c>
    </row>
    <row r="16" spans="1:11" ht="26.25" customHeight="1">
      <c r="A16" s="5" t="s">
        <v>7</v>
      </c>
      <c r="B16" s="7" t="s">
        <v>11</v>
      </c>
      <c r="C16" s="8">
        <v>25251020</v>
      </c>
      <c r="D16" s="8">
        <v>30989031.99</v>
      </c>
      <c r="E16" s="8">
        <f aca="true" t="shared" si="1" ref="E16:K16">D16*1.015</f>
        <v>31453867.469849996</v>
      </c>
      <c r="F16" s="8">
        <f t="shared" si="1"/>
        <v>31925675.48189774</v>
      </c>
      <c r="G16" s="8">
        <f t="shared" si="1"/>
        <v>32404560.614126205</v>
      </c>
      <c r="H16" s="8">
        <f t="shared" si="1"/>
        <v>32890629.023338094</v>
      </c>
      <c r="I16" s="8">
        <f t="shared" si="1"/>
        <v>33383988.458688162</v>
      </c>
      <c r="J16" s="8">
        <f t="shared" si="1"/>
        <v>33884748.28556848</v>
      </c>
      <c r="K16" s="8">
        <f t="shared" si="1"/>
        <v>34393019.50985201</v>
      </c>
    </row>
    <row r="17" spans="1:11" ht="26.25" customHeight="1">
      <c r="A17" s="5" t="s">
        <v>9</v>
      </c>
      <c r="B17" s="7" t="s">
        <v>15</v>
      </c>
      <c r="C17" s="8">
        <f>C15/C16*100</f>
        <v>24.135199290959335</v>
      </c>
      <c r="D17" s="8">
        <f aca="true" t="shared" si="2" ref="D17:K17">D15/D16*100</f>
        <v>18.18750260356229</v>
      </c>
      <c r="E17" s="8">
        <f t="shared" si="2"/>
        <v>14.057307910508236</v>
      </c>
      <c r="F17" s="8">
        <f t="shared" si="2"/>
        <v>10.369093057645843</v>
      </c>
      <c r="G17" s="8">
        <f t="shared" si="2"/>
        <v>6.786819380730254</v>
      </c>
      <c r="H17" s="8">
        <f t="shared" si="2"/>
        <v>3.1219834660850925</v>
      </c>
      <c r="I17" s="8">
        <f>I15/I16*100</f>
        <v>1.7810634003057786</v>
      </c>
      <c r="J17" s="8">
        <f t="shared" si="2"/>
        <v>0.6950029494546945</v>
      </c>
      <c r="K17" s="8">
        <f t="shared" si="2"/>
        <v>0</v>
      </c>
    </row>
    <row r="18" spans="1:10" ht="12.75">
      <c r="A18" s="9"/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16.5" customHeight="1">
      <c r="A19" s="23"/>
      <c r="B19" s="23"/>
      <c r="C19" s="23"/>
      <c r="D19" s="23"/>
      <c r="E19" s="23"/>
      <c r="F19" s="23"/>
      <c r="G19" s="23"/>
      <c r="H19" s="23"/>
      <c r="I19" s="11"/>
      <c r="J19" s="11"/>
    </row>
    <row r="20" spans="1:10" ht="13.5" customHeight="1">
      <c r="A20" s="13"/>
      <c r="B20" s="13"/>
      <c r="C20" s="13"/>
      <c r="D20" s="13"/>
      <c r="E20" s="13"/>
      <c r="F20" s="13"/>
      <c r="G20" t="s">
        <v>19</v>
      </c>
      <c r="H20" s="13"/>
      <c r="I20" s="11"/>
      <c r="J20" s="11"/>
    </row>
    <row r="21" spans="1:10" ht="12.75">
      <c r="A21" s="4"/>
      <c r="B21" s="10"/>
      <c r="C21" s="11"/>
      <c r="D21" s="11"/>
      <c r="E21" s="11"/>
      <c r="F21" s="11"/>
      <c r="G21" t="s">
        <v>20</v>
      </c>
      <c r="H21" s="17"/>
      <c r="I21" s="17"/>
      <c r="J21" s="17"/>
    </row>
    <row r="22" spans="1:10" ht="12.75">
      <c r="A22" s="4"/>
      <c r="B22" s="10"/>
      <c r="C22" s="11"/>
      <c r="D22" s="11"/>
      <c r="E22" s="11"/>
      <c r="F22" s="11"/>
      <c r="G22" s="18" t="s">
        <v>23</v>
      </c>
      <c r="H22" s="18"/>
      <c r="I22" s="18"/>
      <c r="J22" s="12"/>
    </row>
    <row r="23" spans="1:10" ht="12.75">
      <c r="A23" s="4"/>
      <c r="B23" s="10"/>
      <c r="C23" s="11"/>
      <c r="D23" s="11"/>
      <c r="E23" s="11"/>
      <c r="F23" s="11"/>
      <c r="G23" s="11"/>
      <c r="H23" s="17"/>
      <c r="I23" s="17"/>
      <c r="J23" s="17"/>
    </row>
  </sheetData>
  <mergeCells count="12">
    <mergeCell ref="H21:J21"/>
    <mergeCell ref="H23:J23"/>
    <mergeCell ref="C10:C11"/>
    <mergeCell ref="A19:H19"/>
    <mergeCell ref="B10:B11"/>
    <mergeCell ref="A10:A11"/>
    <mergeCell ref="D10:K10"/>
    <mergeCell ref="G22:I22"/>
    <mergeCell ref="H8:J8"/>
    <mergeCell ref="F6:J6"/>
    <mergeCell ref="F5:J5"/>
    <mergeCell ref="F7:J7"/>
  </mergeCells>
  <printOptions/>
  <pageMargins left="0.4330708661417323" right="0.3937007874015748" top="0.984251968503937" bottom="0.4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UMSK</cp:lastModifiedBy>
  <cp:lastPrinted>2006-12-04T10:32:46Z</cp:lastPrinted>
  <dcterms:created xsi:type="dcterms:W3CDTF">2003-10-29T10:16:25Z</dcterms:created>
  <dcterms:modified xsi:type="dcterms:W3CDTF">2006-12-05T09:42:15Z</dcterms:modified>
  <cp:category/>
  <cp:version/>
  <cp:contentType/>
  <cp:contentStatus/>
</cp:coreProperties>
</file>