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activeTab="1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/>
  <calcPr fullCalcOnLoad="1"/>
</workbook>
</file>

<file path=xl/sharedStrings.xml><?xml version="1.0" encoding="utf-8"?>
<sst xmlns="http://schemas.openxmlformats.org/spreadsheetml/2006/main" count="196" uniqueCount="107">
  <si>
    <t>w Sępólnie Krajeńskim</t>
  </si>
  <si>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</si>
  <si>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</si>
  <si>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</si>
  <si>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</si>
  <si>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</si>
  <si>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</si>
  <si>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</si>
  <si>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</si>
  <si>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Załącznik Nr 1 </t>
  </si>
  <si>
    <t>75108</t>
  </si>
  <si>
    <t>Wybory do Sejmu i Senatu</t>
  </si>
  <si>
    <t>do Uchwały RM</t>
  </si>
  <si>
    <t xml:space="preserve">  </t>
  </si>
  <si>
    <t xml:space="preserve">Zmiany w planie dochodów budżetowych na 2004 rok </t>
  </si>
  <si>
    <t>Przewodniczący Rady Miejskiej</t>
  </si>
  <si>
    <t>Edward Stachowicz</t>
  </si>
  <si>
    <t>DZIAŁ 852</t>
  </si>
  <si>
    <t>POMOC SPOŁECZNA</t>
  </si>
  <si>
    <t>2010</t>
  </si>
  <si>
    <t>Dotacje celowe otrzymane z budżetu państwa na realizację zadań bieżących z zakresu administracji rządowej oraz innych zadań zleconch gminie (związkom gmin) ustawami</t>
  </si>
  <si>
    <t>DZIAŁ 751</t>
  </si>
  <si>
    <t>URZĘDY NACZELNYCH ORGANÓW WŁADZY PAŃSTWOWEJ, KONTROLI I OCHRONY PRAWA ORAZ SĄDOWNICTWA</t>
  </si>
  <si>
    <t>75113</t>
  </si>
  <si>
    <t>Wybory do Parlamentu Europejskiego</t>
  </si>
  <si>
    <t>2030</t>
  </si>
  <si>
    <t>Zmiany w planie wydatków  budżetowych na 2004 rok.</t>
  </si>
  <si>
    <t xml:space="preserve"> </t>
  </si>
  <si>
    <t>Załącznik Nr 2</t>
  </si>
  <si>
    <t>do Uchwały Rady Miejskiej</t>
  </si>
  <si>
    <t xml:space="preserve"> Plan po zmianach   </t>
  </si>
  <si>
    <t>3110</t>
  </si>
  <si>
    <t>Świadczenia społeczne</t>
  </si>
  <si>
    <t>4010</t>
  </si>
  <si>
    <t>Wynagrodzenie osobowe pracowników</t>
  </si>
  <si>
    <t>3030</t>
  </si>
  <si>
    <t>Różne wydatki na rzecz osób fizycznych</t>
  </si>
  <si>
    <t>85219</t>
  </si>
  <si>
    <t>Ośrodki pomocy społecznej</t>
  </si>
  <si>
    <t xml:space="preserve">Zmiany w planie dochodów zadań zleconych na 2004 rok </t>
  </si>
  <si>
    <t xml:space="preserve">Załącznik Nr 3 </t>
  </si>
  <si>
    <t xml:space="preserve">Zmiany w planie wydatków zadań zleconych na 2004 rok </t>
  </si>
  <si>
    <t>do Uchwały RM w Sępólnie Kr.</t>
  </si>
  <si>
    <t>z dnia 10 sierpnia 2004 r.</t>
  </si>
  <si>
    <t>85295</t>
  </si>
  <si>
    <t>Pozostała działalność</t>
  </si>
  <si>
    <t xml:space="preserve">Dotacje celowe otrzymane z budżetu państwa na realizację własnych zadań bieżących gmin (związków gmin) </t>
  </si>
  <si>
    <t>DZIAŁ 900</t>
  </si>
  <si>
    <t>GOSPODARKA KOMUNALNA I OCHRONA ŚRODOWISKA</t>
  </si>
  <si>
    <t>90015</t>
  </si>
  <si>
    <t>Oświetlenie ulic, placów i dróg</t>
  </si>
  <si>
    <t>Dotacje celowe otrzymane z budżetu państwa na realizację zadań bieżących z zakresu administarcji rządowejoraz innych zadań zleconych gminie (związkom gmin) ustawami</t>
  </si>
  <si>
    <t>4040</t>
  </si>
  <si>
    <t>Dodatkowe wynagrodzenie roczne</t>
  </si>
  <si>
    <t>DZIAŁ 750</t>
  </si>
  <si>
    <t>ADMINISTRACJA PUBLICZNA</t>
  </si>
  <si>
    <t>75023</t>
  </si>
  <si>
    <t>Urzędy gmin(miast i miast na prawach powiatu)</t>
  </si>
  <si>
    <t>6050</t>
  </si>
  <si>
    <t>Wydatki inwestycyjne jednostek budżetowych</t>
  </si>
  <si>
    <t>z dnia 10 sierpnia 2004 roku</t>
  </si>
  <si>
    <t>DZIAŁ 758</t>
  </si>
  <si>
    <t>RÓŻNE ROZLICZENIA</t>
  </si>
  <si>
    <t>75801</t>
  </si>
  <si>
    <t>Część oświatowa subwencji ogólnej dla jednostek samorządu terytorialnego</t>
  </si>
  <si>
    <t>2920</t>
  </si>
  <si>
    <t>Subwencje ogolne z budżetu państwa</t>
  </si>
  <si>
    <t>DZIAŁ 600</t>
  </si>
  <si>
    <t>TRANSPORT I ŁĄCZNOŚĆ</t>
  </si>
  <si>
    <t>60016</t>
  </si>
  <si>
    <t>Drogi publiczne gminne</t>
  </si>
  <si>
    <t>4270</t>
  </si>
  <si>
    <t>Zakup usług remontowych</t>
  </si>
  <si>
    <t>DZIAŁ 754</t>
  </si>
  <si>
    <t>BEZPIECZEŃSTWO PUBLICZNE I OCHRONA PRZECIWPOŻAROWA</t>
  </si>
  <si>
    <t>75412</t>
  </si>
  <si>
    <t>Ochotnicze straże pożarne</t>
  </si>
  <si>
    <t>4430</t>
  </si>
  <si>
    <t>Różne opłaty i składki</t>
  </si>
  <si>
    <t>DZIAŁ 921</t>
  </si>
  <si>
    <t>92116</t>
  </si>
  <si>
    <t>KULTURA I OCHRONA DZIEDZICTWA NARODOWEGO</t>
  </si>
  <si>
    <t>Biblioteki</t>
  </si>
  <si>
    <t>6220</t>
  </si>
  <si>
    <t>Dotacje celowe z budżetu na finansowanie lub dofinansowanie kosztów realizacji inwestycji i zakupów inwestycyjnych innych jednostek sektora finansów publicznych</t>
  </si>
  <si>
    <t>DZIAŁ 926</t>
  </si>
  <si>
    <t>92604</t>
  </si>
  <si>
    <t>KULTURA FIZYCZNA I SPORT</t>
  </si>
  <si>
    <t>Instytucje kultury fizycznej</t>
  </si>
  <si>
    <t>6230</t>
  </si>
  <si>
    <t>Dotacje celowe z budżetu na finansowanie lub dofinansowanie kosztów realizacji inwestycji i zakupów inwestycyjnych jednostek niezaliczanych do sektora finansów publicznych</t>
  </si>
  <si>
    <t>75818</t>
  </si>
  <si>
    <t>Rezerwy ogólne i celowe</t>
  </si>
  <si>
    <t>4810</t>
  </si>
  <si>
    <t>Rezerwy</t>
  </si>
  <si>
    <t>DZIAŁ 801</t>
  </si>
  <si>
    <t>80101</t>
  </si>
  <si>
    <t>Szkoły podstawowe</t>
  </si>
  <si>
    <t>OŚWIATA I WYCHOWANIE</t>
  </si>
  <si>
    <t>DZIAŁ 756</t>
  </si>
  <si>
    <t>DOCHODY OD OSÓB PRAWNYCH, OD OSÓB FIZYCZNYCH I OD INNYCH JEDNOSTEK NIE POSIADAJĄCYCH OSOBOWOŚCI PRAWNEJ ORAZ WYDATKI ZWIĄZANE Z ICH POBOREM</t>
  </si>
  <si>
    <t>75618</t>
  </si>
  <si>
    <t>Wpływy z innych opłat stanowiących dochody jednostek samorządu terytorialnego na podstawie ustaw</t>
  </si>
  <si>
    <t>0410</t>
  </si>
  <si>
    <t>Wpływy z opłaty skarbowej</t>
  </si>
  <si>
    <t>Nr  XXII/200/04</t>
  </si>
  <si>
    <t>Nr XXII/200/04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</si>
</sst>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8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2"/>
    </font>
    <font>
      <sz val="8"/>
      <name val="Arial CE"/>
      <family val="0"/>
    </font>
    <font>
      <sz val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5" fillId="0" borderId="1" xfId="15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1" xfId="15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3" fontId="1" fillId="0" borderId="1" xfId="15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" fillId="0" borderId="0" xfId="15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3" fontId="2" fillId="0" borderId="0" xfId="15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zoomScale="75" zoomScaleNormal="75" zoomScaleSheetLayoutView="50" workbookViewId="0" topLeftCell="B1">
      <selection activeCell="D9" sqref="D9"/>
    </sheetView>
  </sheetViews>
  <sheetFormatPr defaultColWidth="9.00390625" defaultRowHeight="12.75"/>
  <cols>
    <col min="1" max="1" width="12.375" style="9" customWidth="1"/>
    <col min="2" max="2" width="7.875" style="0" customWidth="1"/>
    <col min="3" max="3" width="48.375" style="0" customWidth="1"/>
    <col min="4" max="4" width="16.75390625" style="0" customWidth="1"/>
    <col min="5" max="5" width="18.25390625" style="0" customWidth="1"/>
    <col min="6" max="6" width="20.125" style="0" customWidth="1"/>
    <col min="7" max="7" width="24.25390625" style="0" customWidth="1"/>
    <col min="8" max="8" width="20.00390625" style="28" customWidth="1"/>
    <col min="9" max="50" width="9.125" style="28" customWidth="1"/>
  </cols>
  <sheetData>
    <row r="1" spans="1:7" s="32" customFormat="1" ht="26.25">
      <c r="A1" s="101" t="s">
        <v>14</v>
      </c>
      <c r="B1" s="102"/>
      <c r="C1" s="102"/>
      <c r="D1" s="102"/>
      <c r="E1" s="102"/>
      <c r="F1" s="102"/>
      <c r="G1" s="31" t="s">
        <v>9</v>
      </c>
    </row>
    <row r="2" spans="1:7" s="34" customFormat="1" ht="15.75">
      <c r="A2" s="33"/>
      <c r="B2" s="33"/>
      <c r="C2" s="33"/>
      <c r="D2" s="33"/>
      <c r="E2" s="33"/>
      <c r="F2" s="33"/>
      <c r="G2" s="31" t="s">
        <v>12</v>
      </c>
    </row>
    <row r="3" spans="1:7" s="34" customFormat="1" ht="15.75">
      <c r="A3" s="33"/>
      <c r="B3" s="33"/>
      <c r="C3" s="33"/>
      <c r="D3" s="33"/>
      <c r="E3" s="33"/>
      <c r="F3" s="33"/>
      <c r="G3" s="31" t="s">
        <v>0</v>
      </c>
    </row>
    <row r="4" spans="1:7" s="34" customFormat="1" ht="15.75">
      <c r="A4" s="33"/>
      <c r="B4" s="33"/>
      <c r="C4" s="33"/>
      <c r="D4" s="33" t="s">
        <v>13</v>
      </c>
      <c r="E4" s="33"/>
      <c r="F4" s="33"/>
      <c r="G4" s="31" t="s">
        <v>105</v>
      </c>
    </row>
    <row r="5" spans="1:7" s="34" customFormat="1" ht="15.75">
      <c r="A5" s="33"/>
      <c r="B5" s="33"/>
      <c r="C5" s="33"/>
      <c r="D5" s="33"/>
      <c r="E5" s="33"/>
      <c r="F5" s="33"/>
      <c r="G5" s="31" t="s">
        <v>43</v>
      </c>
    </row>
    <row r="6" spans="1:50" s="30" customFormat="1" ht="32.25" customHeight="1" thickBot="1">
      <c r="A6" s="1" t="s">
        <v>1</v>
      </c>
      <c r="B6" s="1" t="s">
        <v>8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s="27" customFormat="1" ht="15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36">
        <v>6</v>
      </c>
      <c r="G7" s="20">
        <v>7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s="5" customFormat="1" ht="15.75" hidden="1">
      <c r="A8" s="23" t="s">
        <v>10</v>
      </c>
      <c r="B8" s="24"/>
      <c r="C8" s="25" t="s">
        <v>11</v>
      </c>
      <c r="D8" s="26"/>
      <c r="E8" s="26">
        <v>21625</v>
      </c>
      <c r="F8" s="37"/>
      <c r="G8" s="3">
        <f>D8+E8-F8</f>
        <v>21625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s="8" customFormat="1" ht="55.5" customHeight="1">
      <c r="A9" s="10" t="s">
        <v>21</v>
      </c>
      <c r="B9" s="11"/>
      <c r="C9" s="53" t="s">
        <v>22</v>
      </c>
      <c r="D9" s="12">
        <v>26589</v>
      </c>
      <c r="E9" s="13">
        <f>E10</f>
        <v>0</v>
      </c>
      <c r="F9" s="13">
        <f>F10</f>
        <v>140</v>
      </c>
      <c r="G9" s="4">
        <f>D9+E9-F9</f>
        <v>26449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17" customFormat="1" ht="22.5" customHeight="1">
      <c r="A10" s="14" t="s">
        <v>23</v>
      </c>
      <c r="B10" s="15"/>
      <c r="C10" s="21" t="s">
        <v>24</v>
      </c>
      <c r="D10" s="22">
        <v>23589</v>
      </c>
      <c r="E10" s="4">
        <f>E11</f>
        <v>0</v>
      </c>
      <c r="F10" s="4">
        <f>F11</f>
        <v>140</v>
      </c>
      <c r="G10" s="4">
        <f>D10+E10-F10</f>
        <v>23449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</row>
    <row r="11" spans="1:50" s="17" customFormat="1" ht="63">
      <c r="A11" s="14"/>
      <c r="B11" s="15" t="s">
        <v>19</v>
      </c>
      <c r="C11" s="16" t="s">
        <v>20</v>
      </c>
      <c r="D11" s="18">
        <v>23589</v>
      </c>
      <c r="E11" s="6">
        <v>0</v>
      </c>
      <c r="F11" s="19">
        <v>140</v>
      </c>
      <c r="G11" s="29">
        <f>D11+E11-F11</f>
        <v>23449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</row>
    <row r="12" spans="1:50" s="17" customFormat="1" ht="15.75">
      <c r="A12" s="14"/>
      <c r="B12" s="15"/>
      <c r="C12" s="16"/>
      <c r="D12" s="18"/>
      <c r="E12" s="6"/>
      <c r="F12" s="19"/>
      <c r="G12" s="29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3" spans="1:50" s="8" customFormat="1" ht="84" customHeight="1">
      <c r="A13" s="10" t="s">
        <v>99</v>
      </c>
      <c r="B13" s="11"/>
      <c r="C13" s="7" t="s">
        <v>100</v>
      </c>
      <c r="D13" s="12">
        <v>7952972</v>
      </c>
      <c r="E13" s="13">
        <f>E14</f>
        <v>5931</v>
      </c>
      <c r="F13" s="13">
        <f>F14</f>
        <v>0</v>
      </c>
      <c r="G13" s="4">
        <f>D13+E13-F13</f>
        <v>7958903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s="17" customFormat="1" ht="58.5" customHeight="1">
      <c r="A14" s="14" t="s">
        <v>101</v>
      </c>
      <c r="B14" s="15"/>
      <c r="C14" s="21" t="s">
        <v>102</v>
      </c>
      <c r="D14" s="22">
        <v>273200</v>
      </c>
      <c r="E14" s="4">
        <f>E15</f>
        <v>5931</v>
      </c>
      <c r="F14" s="4">
        <f>F15</f>
        <v>0</v>
      </c>
      <c r="G14" s="4">
        <f>D14+E14-F14</f>
        <v>279131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</row>
    <row r="15" spans="1:50" s="17" customFormat="1" ht="15.75">
      <c r="A15" s="14"/>
      <c r="B15" s="15" t="s">
        <v>103</v>
      </c>
      <c r="C15" s="16" t="s">
        <v>104</v>
      </c>
      <c r="D15" s="18">
        <v>102500</v>
      </c>
      <c r="E15" s="6">
        <v>5931</v>
      </c>
      <c r="F15" s="19">
        <v>0</v>
      </c>
      <c r="G15" s="29">
        <f>D15+E15-F15</f>
        <v>108431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</row>
    <row r="16" spans="1:50" s="17" customFormat="1" ht="15.75">
      <c r="A16" s="46"/>
      <c r="B16" s="47"/>
      <c r="C16" s="48"/>
      <c r="D16" s="49"/>
      <c r="E16" s="50"/>
      <c r="F16" s="51"/>
      <c r="G16" s="5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</row>
    <row r="17" spans="1:50" s="17" customFormat="1" ht="15.75">
      <c r="A17" s="46"/>
      <c r="B17" s="47"/>
      <c r="C17" s="48"/>
      <c r="D17" s="49"/>
      <c r="E17" s="34"/>
      <c r="F17" s="44" t="s">
        <v>15</v>
      </c>
      <c r="G17" s="44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s="17" customFormat="1" ht="15.75">
      <c r="A18" s="46"/>
      <c r="B18" s="47"/>
      <c r="C18" s="48"/>
      <c r="D18" s="49"/>
      <c r="E18" s="44"/>
      <c r="F18" s="44"/>
      <c r="G18" s="44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1:50" s="17" customFormat="1" ht="15.75">
      <c r="A19" s="46"/>
      <c r="B19" s="47"/>
      <c r="C19" s="48"/>
      <c r="D19" s="49"/>
      <c r="E19" s="44"/>
      <c r="F19" s="44" t="s">
        <v>16</v>
      </c>
      <c r="G19" s="44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</row>
    <row r="20" spans="1:50" s="17" customFormat="1" ht="15.75">
      <c r="A20" s="46"/>
      <c r="B20" s="47"/>
      <c r="C20" s="48"/>
      <c r="D20" s="49"/>
      <c r="E20" s="44"/>
      <c r="F20" s="44"/>
      <c r="G20" s="44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</row>
    <row r="21" spans="1:50" s="8" customFormat="1" ht="34.5" customHeight="1">
      <c r="A21" s="10" t="s">
        <v>61</v>
      </c>
      <c r="B21" s="11"/>
      <c r="C21" s="7" t="s">
        <v>62</v>
      </c>
      <c r="D21" s="12">
        <v>9426926</v>
      </c>
      <c r="E21" s="13">
        <f>E22</f>
        <v>73794</v>
      </c>
      <c r="F21" s="13">
        <f>F22</f>
        <v>0</v>
      </c>
      <c r="G21" s="4">
        <f>D21+E21-F21</f>
        <v>9500720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s="17" customFormat="1" ht="36.75" customHeight="1">
      <c r="A22" s="14" t="s">
        <v>63</v>
      </c>
      <c r="B22" s="15"/>
      <c r="C22" s="21" t="s">
        <v>64</v>
      </c>
      <c r="D22" s="22">
        <v>6787106</v>
      </c>
      <c r="E22" s="4">
        <f>E23</f>
        <v>73794</v>
      </c>
      <c r="F22" s="4">
        <f>F23</f>
        <v>0</v>
      </c>
      <c r="G22" s="4">
        <f>D22+E22-F22</f>
        <v>6860900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</row>
    <row r="23" spans="1:50" s="17" customFormat="1" ht="15.75">
      <c r="A23" s="14"/>
      <c r="B23" s="15" t="s">
        <v>65</v>
      </c>
      <c r="C23" s="16" t="s">
        <v>66</v>
      </c>
      <c r="D23" s="18">
        <v>6787106</v>
      </c>
      <c r="E23" s="6">
        <v>73794</v>
      </c>
      <c r="F23" s="19">
        <v>0</v>
      </c>
      <c r="G23" s="29">
        <f>D23+E23-F23</f>
        <v>6860900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</row>
    <row r="24" spans="1:50" s="17" customFormat="1" ht="15.75">
      <c r="A24" s="14"/>
      <c r="B24" s="15"/>
      <c r="C24" s="16"/>
      <c r="D24" s="18"/>
      <c r="E24" s="6"/>
      <c r="F24" s="19"/>
      <c r="G24" s="29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8" customFormat="1" ht="28.5" customHeight="1">
      <c r="A25" s="10" t="s">
        <v>17</v>
      </c>
      <c r="B25" s="11"/>
      <c r="C25" s="7" t="s">
        <v>18</v>
      </c>
      <c r="D25" s="12">
        <v>1871864</v>
      </c>
      <c r="E25" s="13">
        <f>E26</f>
        <v>48500</v>
      </c>
      <c r="F25" s="13">
        <f>F26</f>
        <v>0</v>
      </c>
      <c r="G25" s="4">
        <f>D25+E25-F25</f>
        <v>1920364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</row>
    <row r="26" spans="1:50" s="17" customFormat="1" ht="23.25" customHeight="1">
      <c r="A26" s="14" t="s">
        <v>44</v>
      </c>
      <c r="B26" s="15"/>
      <c r="C26" s="21" t="s">
        <v>45</v>
      </c>
      <c r="D26" s="22">
        <v>21900</v>
      </c>
      <c r="E26" s="4">
        <f>E27</f>
        <v>48500</v>
      </c>
      <c r="F26" s="4">
        <f>F27</f>
        <v>0</v>
      </c>
      <c r="G26" s="4">
        <f>D26+E26-F26</f>
        <v>70400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</row>
    <row r="27" spans="1:50" s="17" customFormat="1" ht="47.25">
      <c r="A27" s="14"/>
      <c r="B27" s="15" t="s">
        <v>25</v>
      </c>
      <c r="C27" s="16" t="s">
        <v>46</v>
      </c>
      <c r="D27" s="18">
        <v>0</v>
      </c>
      <c r="E27" s="6">
        <v>48500</v>
      </c>
      <c r="F27" s="19">
        <v>0</v>
      </c>
      <c r="G27" s="29">
        <f>D27+E27-F27</f>
        <v>48500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</row>
    <row r="28" spans="1:50" s="17" customFormat="1" ht="15.75">
      <c r="A28" s="14"/>
      <c r="B28" s="15"/>
      <c r="C28" s="16"/>
      <c r="D28" s="18"/>
      <c r="E28" s="6"/>
      <c r="F28" s="19"/>
      <c r="G28" s="29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</row>
    <row r="29" spans="1:50" s="8" customFormat="1" ht="40.5" customHeight="1">
      <c r="A29" s="10" t="s">
        <v>47</v>
      </c>
      <c r="B29" s="11"/>
      <c r="C29" s="7" t="s">
        <v>48</v>
      </c>
      <c r="D29" s="12">
        <v>220864</v>
      </c>
      <c r="E29" s="13">
        <f>E30</f>
        <v>14069</v>
      </c>
      <c r="F29" s="13">
        <f>F30</f>
        <v>0</v>
      </c>
      <c r="G29" s="4">
        <f>D29+E29-F29</f>
        <v>234933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s="17" customFormat="1" ht="19.5" customHeight="1">
      <c r="A30" s="14" t="s">
        <v>49</v>
      </c>
      <c r="B30" s="15"/>
      <c r="C30" s="21" t="s">
        <v>50</v>
      </c>
      <c r="D30" s="22">
        <v>38864</v>
      </c>
      <c r="E30" s="4">
        <f>E31</f>
        <v>14069</v>
      </c>
      <c r="F30" s="4">
        <f>F31</f>
        <v>0</v>
      </c>
      <c r="G30" s="4">
        <f>D30+E30-F30</f>
        <v>52933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</row>
    <row r="31" spans="1:50" s="17" customFormat="1" ht="63">
      <c r="A31" s="14"/>
      <c r="B31" s="15" t="s">
        <v>19</v>
      </c>
      <c r="C31" s="16" t="s">
        <v>51</v>
      </c>
      <c r="D31" s="18">
        <v>38864</v>
      </c>
      <c r="E31" s="6">
        <v>14069</v>
      </c>
      <c r="F31" s="38">
        <v>0</v>
      </c>
      <c r="G31" s="29">
        <f>D31+E31-F31</f>
        <v>52933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</row>
    <row r="32" spans="1:50" s="43" customFormat="1" ht="31.5" customHeight="1">
      <c r="A32" s="1"/>
      <c r="B32" s="2"/>
      <c r="C32" s="1" t="s">
        <v>7</v>
      </c>
      <c r="D32" s="4">
        <v>20022755</v>
      </c>
      <c r="E32" s="4">
        <f>E25+E29+E9+E21+E13</f>
        <v>142294</v>
      </c>
      <c r="F32" s="4">
        <f>F25+F29+F9+F21+F13</f>
        <v>140</v>
      </c>
      <c r="G32" s="4">
        <f>D32+E32-F32</f>
        <v>20164909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</row>
    <row r="33" spans="1:7" s="39" customFormat="1" ht="15.75">
      <c r="A33" s="54"/>
      <c r="B33" s="55"/>
      <c r="C33" s="54"/>
      <c r="D33" s="56"/>
      <c r="E33" s="56"/>
      <c r="F33" s="56"/>
      <c r="G33" s="56"/>
    </row>
    <row r="34" spans="1:7" ht="15">
      <c r="A34" s="28"/>
      <c r="B34" s="28"/>
      <c r="C34" s="28"/>
      <c r="D34" s="28"/>
      <c r="E34" s="34"/>
      <c r="F34" s="44" t="s">
        <v>15</v>
      </c>
      <c r="G34" s="44"/>
    </row>
    <row r="35" spans="1:7" ht="20.25" customHeight="1">
      <c r="A35" s="28"/>
      <c r="B35" s="28"/>
      <c r="C35" s="34"/>
      <c r="D35" s="44"/>
      <c r="E35" s="44"/>
      <c r="F35" s="44"/>
      <c r="G35" s="44"/>
    </row>
    <row r="36" spans="1:7" ht="15" customHeight="1">
      <c r="A36" s="28"/>
      <c r="B36" s="28"/>
      <c r="C36" s="34"/>
      <c r="D36" s="44"/>
      <c r="E36" s="44"/>
      <c r="F36" s="44" t="s">
        <v>16</v>
      </c>
      <c r="G36" s="44"/>
    </row>
    <row r="37" spans="1:7" ht="15">
      <c r="A37" s="28"/>
      <c r="B37" s="28"/>
      <c r="C37" s="34"/>
      <c r="D37" s="44"/>
      <c r="E37" s="44"/>
      <c r="F37" s="45"/>
      <c r="G37" s="45"/>
    </row>
    <row r="38" spans="1:7" ht="12.75">
      <c r="A38" s="28"/>
      <c r="B38" s="28"/>
      <c r="C38" s="28"/>
      <c r="D38" s="28"/>
      <c r="E38" s="28"/>
      <c r="F38" s="28"/>
      <c r="G38" s="28"/>
    </row>
    <row r="39" spans="1:7" ht="15">
      <c r="A39" s="28"/>
      <c r="B39" s="28"/>
      <c r="C39" s="34"/>
      <c r="D39" s="44"/>
      <c r="E39" s="44"/>
      <c r="F39" s="28"/>
      <c r="G39" s="28"/>
    </row>
    <row r="40" spans="1:7" ht="15">
      <c r="A40" s="28"/>
      <c r="B40" s="28"/>
      <c r="C40" s="44"/>
      <c r="D40" s="44"/>
      <c r="E40" s="44"/>
      <c r="F40" s="28"/>
      <c r="G40" s="28"/>
    </row>
    <row r="41" spans="1:7" ht="15">
      <c r="A41" s="28"/>
      <c r="B41" s="28"/>
      <c r="C41" s="44"/>
      <c r="D41" s="44"/>
      <c r="E41" s="44"/>
      <c r="F41" s="44"/>
      <c r="G41" s="44"/>
    </row>
    <row r="42" spans="1:7" ht="15">
      <c r="A42" s="28"/>
      <c r="B42" s="28"/>
      <c r="C42" s="28"/>
      <c r="D42" s="28"/>
      <c r="E42" s="34"/>
      <c r="F42" s="44"/>
      <c r="G42" s="44"/>
    </row>
    <row r="43" spans="1:7" ht="15">
      <c r="A43" s="28"/>
      <c r="B43" s="28"/>
      <c r="C43" s="28"/>
      <c r="D43" s="28"/>
      <c r="E43" s="34"/>
      <c r="F43" s="44"/>
      <c r="G43" s="44"/>
    </row>
    <row r="44" spans="1:7" ht="12.75">
      <c r="A44" s="28"/>
      <c r="B44" s="28"/>
      <c r="C44" s="28"/>
      <c r="D44" s="28"/>
      <c r="E44" s="28"/>
      <c r="F44" s="28"/>
      <c r="G44" s="28"/>
    </row>
    <row r="45" spans="1:7" ht="12.75">
      <c r="A45" s="28"/>
      <c r="B45" s="28"/>
      <c r="C45" s="28"/>
      <c r="D45" s="28"/>
      <c r="E45" s="28"/>
      <c r="F45" s="28"/>
      <c r="G45" s="28"/>
    </row>
  </sheetData>
  <mergeCells count="1">
    <mergeCell ref="A1:F1"/>
  </mergeCells>
  <printOptions horizontalCentered="1"/>
  <pageMargins left="0.984251968503937" right="0.7874015748031497" top="0.984251968503937" bottom="0.984251968503937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C1">
      <selection activeCell="C56" sqref="C56"/>
    </sheetView>
  </sheetViews>
  <sheetFormatPr defaultColWidth="9.00390625" defaultRowHeight="12.75"/>
  <cols>
    <col min="1" max="1" width="12.125" style="0" customWidth="1"/>
    <col min="2" max="2" width="6.75390625" style="0" customWidth="1"/>
    <col min="3" max="3" width="40.25390625" style="0" customWidth="1"/>
    <col min="4" max="4" width="13.25390625" style="0" customWidth="1"/>
    <col min="5" max="5" width="15.375" style="0" customWidth="1"/>
    <col min="6" max="6" width="18.875" style="0" customWidth="1"/>
    <col min="7" max="7" width="23.00390625" style="0" customWidth="1"/>
  </cols>
  <sheetData>
    <row r="1" spans="1:7" ht="21.75" customHeight="1">
      <c r="A1" s="103" t="s">
        <v>26</v>
      </c>
      <c r="B1" s="104"/>
      <c r="C1" s="104"/>
      <c r="D1" s="104"/>
      <c r="E1" s="104"/>
      <c r="F1" s="104"/>
      <c r="G1" s="57" t="s">
        <v>27</v>
      </c>
    </row>
    <row r="2" spans="1:7" ht="12.75">
      <c r="A2" s="57"/>
      <c r="B2" s="57"/>
      <c r="C2" s="57"/>
      <c r="D2" s="57"/>
      <c r="E2" s="57"/>
      <c r="F2" s="57"/>
      <c r="G2" s="58" t="s">
        <v>28</v>
      </c>
    </row>
    <row r="3" spans="1:7" ht="12.75">
      <c r="A3" s="59"/>
      <c r="B3" s="59"/>
      <c r="C3" s="59"/>
      <c r="D3" s="59"/>
      <c r="E3" s="59"/>
      <c r="F3" s="57"/>
      <c r="G3" s="58" t="s">
        <v>29</v>
      </c>
    </row>
    <row r="4" spans="1:7" ht="12.75">
      <c r="A4" s="57"/>
      <c r="B4" s="57"/>
      <c r="C4" s="57"/>
      <c r="D4" s="57"/>
      <c r="E4" s="57"/>
      <c r="F4" s="60"/>
      <c r="G4" s="61" t="s">
        <v>0</v>
      </c>
    </row>
    <row r="5" spans="1:7" ht="12.75">
      <c r="A5" s="60"/>
      <c r="B5" s="60"/>
      <c r="C5" s="60"/>
      <c r="D5" s="60"/>
      <c r="E5" s="60"/>
      <c r="F5" s="60"/>
      <c r="G5" s="61" t="s">
        <v>106</v>
      </c>
    </row>
    <row r="6" spans="1:7" ht="12.75">
      <c r="A6" s="60"/>
      <c r="B6" s="60"/>
      <c r="C6" s="60"/>
      <c r="D6" s="60"/>
      <c r="E6" s="60"/>
      <c r="F6" s="62"/>
      <c r="G6" s="63" t="s">
        <v>43</v>
      </c>
    </row>
    <row r="7" spans="1:8" ht="37.5">
      <c r="A7" s="64" t="s">
        <v>1</v>
      </c>
      <c r="B7" s="64" t="s">
        <v>8</v>
      </c>
      <c r="C7" s="64" t="s">
        <v>2</v>
      </c>
      <c r="D7" s="65" t="s">
        <v>3</v>
      </c>
      <c r="E7" s="64" t="s">
        <v>4</v>
      </c>
      <c r="F7" s="83" t="s">
        <v>5</v>
      </c>
      <c r="G7" s="66" t="s">
        <v>30</v>
      </c>
      <c r="H7" s="9"/>
    </row>
    <row r="8" spans="1:7" ht="15.75">
      <c r="A8" s="67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84">
        <v>7</v>
      </c>
    </row>
    <row r="9" spans="1:7" ht="23.25" customHeight="1">
      <c r="A9" s="10" t="s">
        <v>67</v>
      </c>
      <c r="B9" s="11"/>
      <c r="C9" s="7" t="s">
        <v>68</v>
      </c>
      <c r="D9" s="12">
        <v>546000</v>
      </c>
      <c r="E9" s="13">
        <f>E10</f>
        <v>24000</v>
      </c>
      <c r="F9" s="13">
        <f>F10</f>
        <v>0</v>
      </c>
      <c r="G9" s="4">
        <f aca="true" t="shared" si="0" ref="G9:G19">D9+E9-F9</f>
        <v>570000</v>
      </c>
    </row>
    <row r="10" spans="1:7" ht="15.75">
      <c r="A10" s="14" t="s">
        <v>69</v>
      </c>
      <c r="B10" s="15"/>
      <c r="C10" s="21" t="s">
        <v>70</v>
      </c>
      <c r="D10" s="22">
        <v>546000</v>
      </c>
      <c r="E10" s="4">
        <f>E11</f>
        <v>24000</v>
      </c>
      <c r="F10" s="4">
        <f>F11</f>
        <v>0</v>
      </c>
      <c r="G10" s="4">
        <f t="shared" si="0"/>
        <v>570000</v>
      </c>
    </row>
    <row r="11" spans="1:7" ht="15.75">
      <c r="A11" s="70"/>
      <c r="B11" s="70" t="s">
        <v>71</v>
      </c>
      <c r="C11" s="71" t="s">
        <v>72</v>
      </c>
      <c r="D11" s="72">
        <v>173000</v>
      </c>
      <c r="E11" s="29">
        <v>24000</v>
      </c>
      <c r="F11" s="29">
        <v>0</v>
      </c>
      <c r="G11" s="29">
        <f t="shared" si="0"/>
        <v>197000</v>
      </c>
    </row>
    <row r="12" spans="1:7" ht="15.75">
      <c r="A12" s="70"/>
      <c r="B12" s="70"/>
      <c r="C12" s="71"/>
      <c r="D12" s="72"/>
      <c r="E12" s="29"/>
      <c r="F12" s="29"/>
      <c r="G12" s="29"/>
    </row>
    <row r="13" spans="1:7" ht="72" customHeight="1">
      <c r="A13" s="10" t="s">
        <v>21</v>
      </c>
      <c r="B13" s="11"/>
      <c r="C13" s="7" t="s">
        <v>22</v>
      </c>
      <c r="D13" s="12">
        <v>26589</v>
      </c>
      <c r="E13" s="13">
        <f>E14</f>
        <v>0</v>
      </c>
      <c r="F13" s="13">
        <f>F14</f>
        <v>140</v>
      </c>
      <c r="G13" s="4">
        <f t="shared" si="0"/>
        <v>26449</v>
      </c>
    </row>
    <row r="14" spans="1:7" ht="18.75" customHeight="1">
      <c r="A14" s="14" t="s">
        <v>23</v>
      </c>
      <c r="B14" s="15"/>
      <c r="C14" s="68" t="s">
        <v>24</v>
      </c>
      <c r="D14" s="22">
        <v>23589</v>
      </c>
      <c r="E14" s="4">
        <f>E15</f>
        <v>0</v>
      </c>
      <c r="F14" s="4">
        <f>F15</f>
        <v>140</v>
      </c>
      <c r="G14" s="4">
        <f t="shared" si="0"/>
        <v>23449</v>
      </c>
    </row>
    <row r="15" spans="1:7" ht="15.75">
      <c r="A15" s="14"/>
      <c r="B15" s="15" t="s">
        <v>35</v>
      </c>
      <c r="C15" s="16" t="s">
        <v>36</v>
      </c>
      <c r="D15" s="18">
        <v>15400</v>
      </c>
      <c r="E15" s="6">
        <v>0</v>
      </c>
      <c r="F15" s="38">
        <v>140</v>
      </c>
      <c r="G15" s="29">
        <f t="shared" si="0"/>
        <v>15260</v>
      </c>
    </row>
    <row r="16" spans="1:7" ht="15.75">
      <c r="A16" s="14"/>
      <c r="B16" s="15"/>
      <c r="C16" s="16"/>
      <c r="D16" s="18"/>
      <c r="E16" s="6"/>
      <c r="F16" s="38"/>
      <c r="G16" s="29"/>
    </row>
    <row r="17" spans="1:7" ht="21" customHeight="1">
      <c r="A17" s="10" t="s">
        <v>54</v>
      </c>
      <c r="B17" s="11"/>
      <c r="C17" s="7" t="s">
        <v>55</v>
      </c>
      <c r="D17" s="12">
        <v>2026054</v>
      </c>
      <c r="E17" s="13">
        <f>E18+E36</f>
        <v>0</v>
      </c>
      <c r="F17" s="13">
        <f>F18</f>
        <v>1590</v>
      </c>
      <c r="G17" s="4">
        <f t="shared" si="0"/>
        <v>2024464</v>
      </c>
    </row>
    <row r="18" spans="1:7" ht="31.5">
      <c r="A18" s="14" t="s">
        <v>56</v>
      </c>
      <c r="B18" s="15"/>
      <c r="C18" s="21" t="s">
        <v>57</v>
      </c>
      <c r="D18" s="22">
        <v>1588300</v>
      </c>
      <c r="E18" s="4">
        <f>E19</f>
        <v>0</v>
      </c>
      <c r="F18" s="4">
        <f>F19</f>
        <v>1590</v>
      </c>
      <c r="G18" s="4">
        <f t="shared" si="0"/>
        <v>1586710</v>
      </c>
    </row>
    <row r="19" spans="1:7" ht="15.75">
      <c r="A19" s="70"/>
      <c r="B19" s="70" t="s">
        <v>33</v>
      </c>
      <c r="C19" s="71" t="s">
        <v>34</v>
      </c>
      <c r="D19" s="72">
        <v>980000</v>
      </c>
      <c r="E19" s="29">
        <v>0</v>
      </c>
      <c r="F19" s="29">
        <v>1590</v>
      </c>
      <c r="G19" s="29">
        <f t="shared" si="0"/>
        <v>978410</v>
      </c>
    </row>
    <row r="20" spans="1:7" ht="15.75">
      <c r="A20" s="98"/>
      <c r="B20" s="98"/>
      <c r="C20" s="99"/>
      <c r="D20" s="100"/>
      <c r="F20" s="69" t="s">
        <v>15</v>
      </c>
      <c r="G20" s="69"/>
    </row>
    <row r="21" spans="1:7" ht="12.75" customHeight="1">
      <c r="A21" s="98"/>
      <c r="B21" s="98"/>
      <c r="C21" s="99"/>
      <c r="D21" s="100"/>
      <c r="F21" s="69"/>
      <c r="G21" s="69"/>
    </row>
    <row r="22" spans="1:7" ht="15.75">
      <c r="A22" s="98"/>
      <c r="B22" s="98"/>
      <c r="C22" s="99"/>
      <c r="D22" s="100"/>
      <c r="F22" s="69" t="s">
        <v>16</v>
      </c>
      <c r="G22" s="69"/>
    </row>
    <row r="23" spans="1:7" ht="31.5">
      <c r="A23" s="10" t="s">
        <v>73</v>
      </c>
      <c r="B23" s="11"/>
      <c r="C23" s="7" t="s">
        <v>74</v>
      </c>
      <c r="D23" s="12">
        <v>92150</v>
      </c>
      <c r="E23" s="13">
        <f>E24+E45</f>
        <v>6000</v>
      </c>
      <c r="F23" s="13">
        <f>F24</f>
        <v>0</v>
      </c>
      <c r="G23" s="4">
        <f>D23+E23-F23</f>
        <v>98150</v>
      </c>
    </row>
    <row r="24" spans="1:7" ht="15.75">
      <c r="A24" s="14" t="s">
        <v>75</v>
      </c>
      <c r="B24" s="15"/>
      <c r="C24" s="21" t="s">
        <v>76</v>
      </c>
      <c r="D24" s="22">
        <v>90050</v>
      </c>
      <c r="E24" s="4">
        <f>E25</f>
        <v>6000</v>
      </c>
      <c r="F24" s="4">
        <f>F25</f>
        <v>0</v>
      </c>
      <c r="G24" s="4">
        <f>D24+E24-F24</f>
        <v>96050</v>
      </c>
    </row>
    <row r="25" spans="1:7" ht="15.75">
      <c r="A25" s="70"/>
      <c r="B25" s="70" t="s">
        <v>77</v>
      </c>
      <c r="C25" s="71" t="s">
        <v>78</v>
      </c>
      <c r="D25" s="72">
        <v>5000</v>
      </c>
      <c r="E25" s="29">
        <v>6000</v>
      </c>
      <c r="F25" s="29">
        <v>0</v>
      </c>
      <c r="G25" s="29">
        <f>D25+E25-F25</f>
        <v>11000</v>
      </c>
    </row>
    <row r="26" spans="1:7" ht="15.75">
      <c r="A26" s="70"/>
      <c r="B26" s="70"/>
      <c r="C26" s="71"/>
      <c r="D26" s="72"/>
      <c r="E26" s="29"/>
      <c r="F26" s="29"/>
      <c r="G26" s="29"/>
    </row>
    <row r="27" spans="1:7" ht="15.75">
      <c r="A27" s="10" t="s">
        <v>61</v>
      </c>
      <c r="B27" s="11"/>
      <c r="C27" s="7" t="s">
        <v>62</v>
      </c>
      <c r="D27" s="12">
        <v>140000</v>
      </c>
      <c r="E27" s="13">
        <f>E28</f>
        <v>0</v>
      </c>
      <c r="F27" s="13">
        <f>F28</f>
        <v>140000</v>
      </c>
      <c r="G27" s="4">
        <f>D27+E27-F27</f>
        <v>0</v>
      </c>
    </row>
    <row r="28" spans="1:7" ht="15.75">
      <c r="A28" s="14" t="s">
        <v>91</v>
      </c>
      <c r="B28" s="15"/>
      <c r="C28" s="21" t="s">
        <v>92</v>
      </c>
      <c r="D28" s="22">
        <v>140000</v>
      </c>
      <c r="E28" s="4">
        <f>E29</f>
        <v>0</v>
      </c>
      <c r="F28" s="4">
        <f>F29</f>
        <v>140000</v>
      </c>
      <c r="G28" s="4">
        <f>D28+E28-F28</f>
        <v>0</v>
      </c>
    </row>
    <row r="29" spans="1:7" ht="15.75">
      <c r="A29" s="70"/>
      <c r="B29" s="70" t="s">
        <v>93</v>
      </c>
      <c r="C29" s="71" t="s">
        <v>94</v>
      </c>
      <c r="D29" s="72">
        <v>140000</v>
      </c>
      <c r="E29" s="29">
        <v>0</v>
      </c>
      <c r="F29" s="29">
        <v>140000</v>
      </c>
      <c r="G29" s="29">
        <f>D29+E29-F29</f>
        <v>0</v>
      </c>
    </row>
    <row r="30" spans="1:7" ht="15.75">
      <c r="A30" s="70"/>
      <c r="B30" s="70"/>
      <c r="C30" s="71"/>
      <c r="D30" s="72"/>
      <c r="E30" s="29"/>
      <c r="F30" s="29"/>
      <c r="G30" s="29"/>
    </row>
    <row r="31" spans="1:7" ht="15.75">
      <c r="A31" s="10" t="s">
        <v>95</v>
      </c>
      <c r="B31" s="11"/>
      <c r="C31" s="7" t="s">
        <v>98</v>
      </c>
      <c r="D31" s="12">
        <v>8642423</v>
      </c>
      <c r="E31" s="13">
        <f>E32</f>
        <v>123794</v>
      </c>
      <c r="F31" s="13">
        <f>F32</f>
        <v>0</v>
      </c>
      <c r="G31" s="4">
        <f>D31+E31-F31</f>
        <v>8766217</v>
      </c>
    </row>
    <row r="32" spans="1:7" ht="15.75">
      <c r="A32" s="14" t="s">
        <v>96</v>
      </c>
      <c r="B32" s="15"/>
      <c r="C32" s="21" t="s">
        <v>97</v>
      </c>
      <c r="D32" s="22">
        <v>5036683</v>
      </c>
      <c r="E32" s="4">
        <f>E33</f>
        <v>123794</v>
      </c>
      <c r="F32" s="4">
        <f>F33</f>
        <v>0</v>
      </c>
      <c r="G32" s="4">
        <f>D32+E32-F32</f>
        <v>5160477</v>
      </c>
    </row>
    <row r="33" spans="1:7" ht="15.75">
      <c r="A33" s="70"/>
      <c r="B33" s="70" t="s">
        <v>71</v>
      </c>
      <c r="C33" s="71" t="s">
        <v>72</v>
      </c>
      <c r="D33" s="72">
        <v>166021</v>
      </c>
      <c r="E33" s="29">
        <v>123794</v>
      </c>
      <c r="F33" s="29">
        <v>0</v>
      </c>
      <c r="G33" s="29">
        <f>D33+E33-F33</f>
        <v>289815</v>
      </c>
    </row>
    <row r="34" spans="1:7" ht="15.75">
      <c r="A34" s="70"/>
      <c r="B34" s="70"/>
      <c r="C34" s="71"/>
      <c r="D34" s="72"/>
      <c r="E34" s="29"/>
      <c r="F34" s="29"/>
      <c r="G34" s="29"/>
    </row>
    <row r="35" spans="1:7" ht="15.75">
      <c r="A35" s="10" t="s">
        <v>17</v>
      </c>
      <c r="B35" s="11"/>
      <c r="C35" s="7" t="s">
        <v>18</v>
      </c>
      <c r="D35" s="12">
        <v>4045064</v>
      </c>
      <c r="E35" s="13">
        <f>E36+E39</f>
        <v>54771</v>
      </c>
      <c r="F35" s="13">
        <f>F36+F39</f>
        <v>4681</v>
      </c>
      <c r="G35" s="4">
        <f aca="true" t="shared" si="1" ref="G35:G40">D35+E35-F35</f>
        <v>4095154</v>
      </c>
    </row>
    <row r="36" spans="1:7" ht="13.5" customHeight="1">
      <c r="A36" s="14" t="s">
        <v>37</v>
      </c>
      <c r="B36" s="15"/>
      <c r="C36" s="21" t="s">
        <v>38</v>
      </c>
      <c r="D36" s="22">
        <v>705000</v>
      </c>
      <c r="E36" s="4">
        <f>E37+E38</f>
        <v>0</v>
      </c>
      <c r="F36" s="4">
        <f>F37+F38</f>
        <v>4681</v>
      </c>
      <c r="G36" s="4">
        <f t="shared" si="1"/>
        <v>700319</v>
      </c>
    </row>
    <row r="37" spans="1:7" ht="15.75">
      <c r="A37" s="70"/>
      <c r="B37" s="70" t="s">
        <v>33</v>
      </c>
      <c r="C37" s="71" t="s">
        <v>34</v>
      </c>
      <c r="D37" s="72">
        <v>469950</v>
      </c>
      <c r="E37" s="29">
        <v>0</v>
      </c>
      <c r="F37" s="29">
        <v>2460</v>
      </c>
      <c r="G37" s="29">
        <f t="shared" si="1"/>
        <v>467490</v>
      </c>
    </row>
    <row r="38" spans="1:7" ht="15.75">
      <c r="A38" s="14"/>
      <c r="B38" s="15" t="s">
        <v>52</v>
      </c>
      <c r="C38" s="16" t="s">
        <v>53</v>
      </c>
      <c r="D38" s="18">
        <v>34000</v>
      </c>
      <c r="E38" s="6">
        <v>0</v>
      </c>
      <c r="F38" s="19">
        <v>2221</v>
      </c>
      <c r="G38" s="29">
        <f t="shared" si="1"/>
        <v>31779</v>
      </c>
    </row>
    <row r="39" spans="1:7" ht="15.75">
      <c r="A39" s="14" t="s">
        <v>44</v>
      </c>
      <c r="B39" s="15"/>
      <c r="C39" s="21" t="s">
        <v>45</v>
      </c>
      <c r="D39" s="22">
        <v>148900</v>
      </c>
      <c r="E39" s="4">
        <f>E40</f>
        <v>54771</v>
      </c>
      <c r="F39" s="4">
        <f>F40</f>
        <v>0</v>
      </c>
      <c r="G39" s="4">
        <f t="shared" si="1"/>
        <v>203671</v>
      </c>
    </row>
    <row r="40" spans="1:7" ht="15.75">
      <c r="A40" s="14"/>
      <c r="B40" s="15" t="s">
        <v>31</v>
      </c>
      <c r="C40" s="16" t="s">
        <v>32</v>
      </c>
      <c r="D40" s="18">
        <v>148900</v>
      </c>
      <c r="E40" s="6">
        <v>54771</v>
      </c>
      <c r="F40" s="38">
        <v>0</v>
      </c>
      <c r="G40" s="29">
        <f t="shared" si="1"/>
        <v>203671</v>
      </c>
    </row>
    <row r="41" spans="1:7" ht="15.75">
      <c r="A41" s="14"/>
      <c r="B41" s="15"/>
      <c r="C41" s="16"/>
      <c r="D41" s="18"/>
      <c r="E41" s="6"/>
      <c r="F41" s="38"/>
      <c r="G41" s="29"/>
    </row>
    <row r="42" spans="1:7" ht="31.5">
      <c r="A42" s="10" t="s">
        <v>47</v>
      </c>
      <c r="B42" s="11"/>
      <c r="C42" s="7" t="s">
        <v>48</v>
      </c>
      <c r="D42" s="12">
        <v>2378495</v>
      </c>
      <c r="E42" s="13">
        <f>E43</f>
        <v>20000</v>
      </c>
      <c r="F42" s="13">
        <f>F43</f>
        <v>0</v>
      </c>
      <c r="G42" s="4">
        <f>D42+E42-F42</f>
        <v>2398495</v>
      </c>
    </row>
    <row r="43" spans="1:7" ht="15.75">
      <c r="A43" s="14" t="s">
        <v>49</v>
      </c>
      <c r="B43" s="15"/>
      <c r="C43" s="21" t="s">
        <v>50</v>
      </c>
      <c r="D43" s="22">
        <v>542710</v>
      </c>
      <c r="E43" s="4">
        <f>E44</f>
        <v>20000</v>
      </c>
      <c r="F43" s="4">
        <f>F44</f>
        <v>0</v>
      </c>
      <c r="G43" s="4">
        <f>D43+E43-F43</f>
        <v>562710</v>
      </c>
    </row>
    <row r="44" spans="1:7" ht="31.5">
      <c r="A44" s="14"/>
      <c r="B44" s="15" t="s">
        <v>58</v>
      </c>
      <c r="C44" s="16" t="s">
        <v>59</v>
      </c>
      <c r="D44" s="18">
        <v>42710</v>
      </c>
      <c r="E44" s="6">
        <v>20000</v>
      </c>
      <c r="F44" s="19">
        <v>0</v>
      </c>
      <c r="G44" s="29">
        <f>D44+E44-F44</f>
        <v>62710</v>
      </c>
    </row>
    <row r="45" spans="1:7" ht="15.75">
      <c r="A45" s="46"/>
      <c r="B45" s="47"/>
      <c r="C45" s="48"/>
      <c r="D45" s="49"/>
      <c r="E45" s="50"/>
      <c r="F45" s="51"/>
      <c r="G45" s="52"/>
    </row>
    <row r="46" spans="1:7" s="28" customFormat="1" ht="15.75">
      <c r="A46" s="46"/>
      <c r="B46" s="47"/>
      <c r="C46" s="48"/>
      <c r="D46" s="49"/>
      <c r="E46"/>
      <c r="F46" s="69" t="s">
        <v>15</v>
      </c>
      <c r="G46" s="69"/>
    </row>
    <row r="47" spans="1:7" ht="21.75" customHeight="1">
      <c r="A47" s="46"/>
      <c r="B47" s="47"/>
      <c r="C47" s="48"/>
      <c r="D47" s="49"/>
      <c r="F47" s="69" t="s">
        <v>16</v>
      </c>
      <c r="G47" s="69"/>
    </row>
    <row r="48" spans="1:7" ht="31.5">
      <c r="A48" s="10" t="s">
        <v>79</v>
      </c>
      <c r="B48" s="11"/>
      <c r="C48" s="7" t="s">
        <v>81</v>
      </c>
      <c r="D48" s="12">
        <v>686000</v>
      </c>
      <c r="E48" s="13">
        <f>E49</f>
        <v>40000</v>
      </c>
      <c r="F48" s="13">
        <f>F49</f>
        <v>0</v>
      </c>
      <c r="G48" s="4">
        <f>D48+E48-F48</f>
        <v>726000</v>
      </c>
    </row>
    <row r="49" spans="1:7" ht="15.75">
      <c r="A49" s="14" t="s">
        <v>80</v>
      </c>
      <c r="B49" s="15"/>
      <c r="C49" s="21" t="s">
        <v>82</v>
      </c>
      <c r="D49" s="22">
        <v>245000</v>
      </c>
      <c r="E49" s="4">
        <f>E50</f>
        <v>40000</v>
      </c>
      <c r="F49" s="4">
        <f>F50</f>
        <v>0</v>
      </c>
      <c r="G49" s="4">
        <f>D49+E49-F49</f>
        <v>285000</v>
      </c>
    </row>
    <row r="50" spans="1:7" ht="63">
      <c r="A50" s="14"/>
      <c r="B50" s="15" t="s">
        <v>83</v>
      </c>
      <c r="C50" s="16" t="s">
        <v>84</v>
      </c>
      <c r="D50" s="18">
        <v>0</v>
      </c>
      <c r="E50" s="6">
        <v>40000</v>
      </c>
      <c r="F50" s="19">
        <v>0</v>
      </c>
      <c r="G50" s="29">
        <f>D50+E50-F50</f>
        <v>40000</v>
      </c>
    </row>
    <row r="51" spans="1:7" ht="15.75">
      <c r="A51" s="14"/>
      <c r="B51" s="15"/>
      <c r="C51" s="16"/>
      <c r="D51" s="18"/>
      <c r="E51" s="6"/>
      <c r="F51" s="19"/>
      <c r="G51" s="29"/>
    </row>
    <row r="52" spans="1:7" ht="15.75">
      <c r="A52" s="10" t="s">
        <v>85</v>
      </c>
      <c r="B52" s="11"/>
      <c r="C52" s="7" t="s">
        <v>87</v>
      </c>
      <c r="D52" s="12">
        <v>332700</v>
      </c>
      <c r="E52" s="13">
        <f>E53</f>
        <v>20000</v>
      </c>
      <c r="F52" s="13">
        <f>F53</f>
        <v>0</v>
      </c>
      <c r="G52" s="4">
        <f>D52+E52-F52</f>
        <v>352700</v>
      </c>
    </row>
    <row r="53" spans="1:7" ht="15.75">
      <c r="A53" s="14" t="s">
        <v>86</v>
      </c>
      <c r="B53" s="15"/>
      <c r="C53" s="21" t="s">
        <v>88</v>
      </c>
      <c r="D53" s="22">
        <v>332700</v>
      </c>
      <c r="E53" s="4">
        <f>E54</f>
        <v>20000</v>
      </c>
      <c r="F53" s="4">
        <f>F54</f>
        <v>0</v>
      </c>
      <c r="G53" s="4">
        <f>D53+E53-F53</f>
        <v>352700</v>
      </c>
    </row>
    <row r="54" spans="1:7" ht="78.75">
      <c r="A54" s="14"/>
      <c r="B54" s="15" t="s">
        <v>89</v>
      </c>
      <c r="C54" s="16" t="s">
        <v>90</v>
      </c>
      <c r="D54" s="18">
        <v>0</v>
      </c>
      <c r="E54" s="6">
        <v>20000</v>
      </c>
      <c r="F54" s="19">
        <v>0</v>
      </c>
      <c r="G54" s="29">
        <f>D54+E54-F54</f>
        <v>20000</v>
      </c>
    </row>
    <row r="55" spans="1:7" ht="15.75">
      <c r="A55" s="14"/>
      <c r="B55" s="15"/>
      <c r="C55" s="16"/>
      <c r="D55" s="18"/>
      <c r="E55" s="6"/>
      <c r="F55" s="19"/>
      <c r="G55" s="29"/>
    </row>
    <row r="56" spans="1:7" ht="15.75">
      <c r="A56" s="73"/>
      <c r="B56" s="74"/>
      <c r="C56" s="75" t="s">
        <v>6</v>
      </c>
      <c r="D56" s="76">
        <v>20022755</v>
      </c>
      <c r="E56" s="76">
        <f>E35+E42+E17+E13+E9+E23+E27+E31+E48+E52</f>
        <v>288565</v>
      </c>
      <c r="F56" s="76">
        <f>F35+F42+F17+F13+F9+F23+F27+F31+F48+F52</f>
        <v>146411</v>
      </c>
      <c r="G56" s="77">
        <f>D56+E56-F56</f>
        <v>20164909</v>
      </c>
    </row>
    <row r="57" spans="1:7" ht="15.75">
      <c r="A57" s="78"/>
      <c r="B57" s="79"/>
      <c r="C57" s="80"/>
      <c r="D57" s="81"/>
      <c r="E57" s="81"/>
      <c r="F57" s="81"/>
      <c r="G57" s="82"/>
    </row>
    <row r="58" spans="6:7" ht="12.75">
      <c r="F58" s="69" t="s">
        <v>15</v>
      </c>
      <c r="G58" s="69"/>
    </row>
    <row r="59" spans="6:7" ht="12.75">
      <c r="F59" s="69"/>
      <c r="G59" s="69"/>
    </row>
    <row r="60" spans="6:7" ht="12.75">
      <c r="F60" s="69" t="s">
        <v>16</v>
      </c>
      <c r="G60" s="69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"/>
  <sheetViews>
    <sheetView workbookViewId="0" topLeftCell="D1">
      <selection activeCell="G4" sqref="G4"/>
    </sheetView>
  </sheetViews>
  <sheetFormatPr defaultColWidth="9.00390625" defaultRowHeight="12.75"/>
  <cols>
    <col min="1" max="1" width="11.75390625" style="0" customWidth="1"/>
    <col min="2" max="2" width="8.25390625" style="0" customWidth="1"/>
    <col min="3" max="3" width="44.125" style="0" customWidth="1"/>
    <col min="4" max="4" width="13.75390625" style="0" customWidth="1"/>
    <col min="5" max="5" width="15.25390625" style="0" customWidth="1"/>
    <col min="6" max="6" width="13.875" style="0" customWidth="1"/>
    <col min="7" max="7" width="22.00390625" style="0" customWidth="1"/>
  </cols>
  <sheetData>
    <row r="1" spans="1:7" s="32" customFormat="1" ht="26.25">
      <c r="A1" s="101" t="s">
        <v>39</v>
      </c>
      <c r="B1" s="102"/>
      <c r="C1" s="102"/>
      <c r="D1" s="102"/>
      <c r="E1" s="102"/>
      <c r="F1" s="102"/>
      <c r="G1" s="31" t="s">
        <v>40</v>
      </c>
    </row>
    <row r="2" spans="1:7" s="34" customFormat="1" ht="15.75">
      <c r="A2" s="33"/>
      <c r="B2" s="33"/>
      <c r="C2" s="33"/>
      <c r="D2" s="33"/>
      <c r="E2" s="33"/>
      <c r="F2" s="33"/>
      <c r="G2" s="31" t="s">
        <v>12</v>
      </c>
    </row>
    <row r="3" spans="1:7" s="34" customFormat="1" ht="15.75">
      <c r="A3" s="33"/>
      <c r="B3" s="33"/>
      <c r="C3" s="33"/>
      <c r="D3" s="33"/>
      <c r="E3" s="33"/>
      <c r="F3" s="33"/>
      <c r="G3" s="31" t="s">
        <v>0</v>
      </c>
    </row>
    <row r="4" spans="1:7" s="34" customFormat="1" ht="15.75">
      <c r="A4" s="33"/>
      <c r="B4" s="33"/>
      <c r="C4" s="33"/>
      <c r="D4" s="33" t="s">
        <v>13</v>
      </c>
      <c r="E4" s="33"/>
      <c r="F4" s="33"/>
      <c r="G4" s="31" t="s">
        <v>106</v>
      </c>
    </row>
    <row r="5" spans="1:7" s="34" customFormat="1" ht="15.75">
      <c r="A5" s="33"/>
      <c r="B5" s="33"/>
      <c r="C5" s="33"/>
      <c r="D5" s="33"/>
      <c r="E5" s="33"/>
      <c r="F5" s="33"/>
      <c r="G5" s="31" t="s">
        <v>43</v>
      </c>
    </row>
    <row r="6" spans="1:50" s="30" customFormat="1" ht="36" customHeight="1" thickBot="1">
      <c r="A6" s="1" t="s">
        <v>1</v>
      </c>
      <c r="B6" s="1" t="s">
        <v>8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s="27" customFormat="1" ht="1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36">
        <v>6</v>
      </c>
      <c r="G7" s="20">
        <v>7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s="5" customFormat="1" ht="15.75" hidden="1">
      <c r="A8" s="23" t="s">
        <v>10</v>
      </c>
      <c r="B8" s="24"/>
      <c r="C8" s="25" t="s">
        <v>11</v>
      </c>
      <c r="D8" s="26"/>
      <c r="E8" s="26">
        <v>21625</v>
      </c>
      <c r="F8" s="37"/>
      <c r="G8" s="3">
        <f aca="true" t="shared" si="0" ref="G8:G15">D8+E8-F8</f>
        <v>21625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</row>
    <row r="9" spans="1:50" s="8" customFormat="1" ht="63">
      <c r="A9" s="10" t="s">
        <v>21</v>
      </c>
      <c r="B9" s="11"/>
      <c r="C9" s="53" t="s">
        <v>22</v>
      </c>
      <c r="D9" s="12">
        <v>26589</v>
      </c>
      <c r="E9" s="13">
        <f>E10</f>
        <v>0</v>
      </c>
      <c r="F9" s="13">
        <f>F10</f>
        <v>140</v>
      </c>
      <c r="G9" s="4">
        <f t="shared" si="0"/>
        <v>26449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17" customFormat="1" ht="15.75">
      <c r="A10" s="14" t="s">
        <v>23</v>
      </c>
      <c r="B10" s="15"/>
      <c r="C10" s="21" t="s">
        <v>24</v>
      </c>
      <c r="D10" s="22">
        <v>23589</v>
      </c>
      <c r="E10" s="4">
        <f>E11</f>
        <v>0</v>
      </c>
      <c r="F10" s="4">
        <f>F11</f>
        <v>140</v>
      </c>
      <c r="G10" s="4">
        <f t="shared" si="0"/>
        <v>23449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</row>
    <row r="11" spans="1:50" s="17" customFormat="1" ht="63">
      <c r="A11" s="14"/>
      <c r="B11" s="15" t="s">
        <v>19</v>
      </c>
      <c r="C11" s="16" t="s">
        <v>20</v>
      </c>
      <c r="D11" s="18">
        <v>23589</v>
      </c>
      <c r="E11" s="6">
        <v>0</v>
      </c>
      <c r="F11" s="19">
        <v>140</v>
      </c>
      <c r="G11" s="29">
        <f t="shared" si="0"/>
        <v>23449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</row>
    <row r="12" spans="1:50" s="8" customFormat="1" ht="31.5">
      <c r="A12" s="10" t="s">
        <v>47</v>
      </c>
      <c r="B12" s="11"/>
      <c r="C12" s="7" t="s">
        <v>48</v>
      </c>
      <c r="D12" s="12">
        <v>38864</v>
      </c>
      <c r="E12" s="13">
        <f>E13</f>
        <v>14069</v>
      </c>
      <c r="F12" s="13">
        <f>F13</f>
        <v>0</v>
      </c>
      <c r="G12" s="4">
        <f t="shared" si="0"/>
        <v>52933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s="17" customFormat="1" ht="18.75" customHeight="1">
      <c r="A13" s="14" t="s">
        <v>49</v>
      </c>
      <c r="B13" s="15"/>
      <c r="C13" s="21" t="s">
        <v>50</v>
      </c>
      <c r="D13" s="22">
        <v>38864</v>
      </c>
      <c r="E13" s="4">
        <f>E14</f>
        <v>14069</v>
      </c>
      <c r="F13" s="4">
        <f>F14</f>
        <v>0</v>
      </c>
      <c r="G13" s="4">
        <f t="shared" si="0"/>
        <v>52933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</row>
    <row r="14" spans="1:50" s="17" customFormat="1" ht="63">
      <c r="A14" s="14"/>
      <c r="B14" s="15" t="s">
        <v>19</v>
      </c>
      <c r="C14" s="16" t="s">
        <v>51</v>
      </c>
      <c r="D14" s="18">
        <v>38864</v>
      </c>
      <c r="E14" s="6">
        <v>14069</v>
      </c>
      <c r="F14" s="38">
        <v>0</v>
      </c>
      <c r="G14" s="29">
        <f t="shared" si="0"/>
        <v>52933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</row>
    <row r="15" spans="1:50" s="43" customFormat="1" ht="15.75">
      <c r="A15" s="1"/>
      <c r="B15" s="2"/>
      <c r="C15" s="1" t="s">
        <v>7</v>
      </c>
      <c r="D15" s="4">
        <v>2004917</v>
      </c>
      <c r="E15" s="4">
        <f>E12+E9</f>
        <v>14069</v>
      </c>
      <c r="F15" s="4">
        <f>F12+F9</f>
        <v>140</v>
      </c>
      <c r="G15" s="4">
        <f t="shared" si="0"/>
        <v>2018846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7" s="91" customFormat="1" ht="21" customHeight="1">
      <c r="A16" s="85"/>
      <c r="B16" s="86"/>
      <c r="C16" s="87"/>
      <c r="D16" s="88"/>
      <c r="E16" s="89"/>
      <c r="F16" s="90" t="s">
        <v>15</v>
      </c>
      <c r="G16" s="90"/>
    </row>
    <row r="17" spans="1:7" s="91" customFormat="1" ht="15.75" customHeight="1">
      <c r="A17" s="85"/>
      <c r="B17" s="86"/>
      <c r="C17" s="87"/>
      <c r="D17" s="88"/>
      <c r="E17" s="89"/>
      <c r="F17" s="90"/>
      <c r="G17" s="90"/>
    </row>
    <row r="18" spans="1:7" s="91" customFormat="1" ht="13.5" customHeight="1">
      <c r="A18" s="85"/>
      <c r="B18" s="86"/>
      <c r="C18" s="87"/>
      <c r="D18" s="88"/>
      <c r="E18" s="89"/>
      <c r="F18" s="90" t="s">
        <v>16</v>
      </c>
      <c r="G18" s="90"/>
    </row>
    <row r="19" s="57" customFormat="1" ht="12.75"/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7"/>
  <sheetViews>
    <sheetView workbookViewId="0" topLeftCell="D12">
      <selection activeCell="F5" sqref="F5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38.375" style="0" customWidth="1"/>
    <col min="4" max="4" width="13.875" style="0" customWidth="1"/>
    <col min="5" max="5" width="13.625" style="0" customWidth="1"/>
    <col min="6" max="6" width="14.375" style="0" customWidth="1"/>
    <col min="7" max="7" width="24.875" style="0" bestFit="1" customWidth="1"/>
  </cols>
  <sheetData>
    <row r="1" spans="1:7" s="97" customFormat="1" ht="20.25">
      <c r="A1" s="105" t="s">
        <v>41</v>
      </c>
      <c r="B1" s="106"/>
      <c r="C1" s="106"/>
      <c r="D1" s="106"/>
      <c r="E1" s="106"/>
      <c r="F1" s="106"/>
      <c r="G1" s="96" t="s">
        <v>40</v>
      </c>
    </row>
    <row r="2" spans="1:7" s="34" customFormat="1" ht="15.75">
      <c r="A2" s="33"/>
      <c r="B2" s="33"/>
      <c r="C2" s="33"/>
      <c r="D2" s="33"/>
      <c r="E2" s="33"/>
      <c r="F2" s="33"/>
      <c r="G2" s="96" t="s">
        <v>42</v>
      </c>
    </row>
    <row r="3" spans="1:7" s="34" customFormat="1" ht="15.75">
      <c r="A3" s="33"/>
      <c r="B3" s="33"/>
      <c r="C3" s="33"/>
      <c r="D3" s="33"/>
      <c r="E3" s="33"/>
      <c r="F3" s="33"/>
      <c r="G3" s="96" t="s">
        <v>106</v>
      </c>
    </row>
    <row r="4" spans="1:7" s="34" customFormat="1" ht="15.75">
      <c r="A4" s="33"/>
      <c r="B4" s="33"/>
      <c r="C4" s="33"/>
      <c r="D4" s="33"/>
      <c r="E4" s="33"/>
      <c r="F4" s="33"/>
      <c r="G4" s="96" t="s">
        <v>60</v>
      </c>
    </row>
    <row r="5" spans="1:50" s="30" customFormat="1" ht="27.75" customHeight="1" thickBot="1">
      <c r="A5" s="1" t="s">
        <v>1</v>
      </c>
      <c r="B5" s="1" t="s">
        <v>8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50" s="95" customFormat="1" ht="10.5" customHeight="1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3">
        <v>6</v>
      </c>
      <c r="G6" s="92">
        <v>7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</row>
    <row r="7" spans="1:7" ht="78.75">
      <c r="A7" s="10" t="s">
        <v>21</v>
      </c>
      <c r="B7" s="11"/>
      <c r="C7" s="7" t="s">
        <v>22</v>
      </c>
      <c r="D7" s="12">
        <v>26589</v>
      </c>
      <c r="E7" s="13">
        <f>E8</f>
        <v>0</v>
      </c>
      <c r="F7" s="13">
        <f>F8</f>
        <v>140</v>
      </c>
      <c r="G7" s="4">
        <f>D7+E7-F7</f>
        <v>26449</v>
      </c>
    </row>
    <row r="8" spans="1:7" ht="18.75" customHeight="1">
      <c r="A8" s="14" t="s">
        <v>23</v>
      </c>
      <c r="B8" s="15"/>
      <c r="C8" s="68" t="s">
        <v>24</v>
      </c>
      <c r="D8" s="22">
        <v>23589</v>
      </c>
      <c r="E8" s="4">
        <f>E9</f>
        <v>0</v>
      </c>
      <c r="F8" s="4">
        <f>F9</f>
        <v>140</v>
      </c>
      <c r="G8" s="4">
        <f>D8+E8-F8</f>
        <v>23449</v>
      </c>
    </row>
    <row r="9" spans="1:7" ht="15.75">
      <c r="A9" s="14"/>
      <c r="B9" s="15" t="s">
        <v>35</v>
      </c>
      <c r="C9" s="16" t="s">
        <v>36</v>
      </c>
      <c r="D9" s="18">
        <v>15400</v>
      </c>
      <c r="E9" s="6">
        <v>0</v>
      </c>
      <c r="F9" s="38">
        <v>140</v>
      </c>
      <c r="G9" s="29">
        <f>D9+E9-F9</f>
        <v>15260</v>
      </c>
    </row>
    <row r="10" spans="1:7" s="94" customFormat="1" ht="10.5" customHeight="1">
      <c r="A10" s="92"/>
      <c r="B10" s="92"/>
      <c r="C10" s="92"/>
      <c r="D10" s="92"/>
      <c r="E10" s="92"/>
      <c r="F10" s="93"/>
      <c r="G10" s="92"/>
    </row>
    <row r="11" spans="1:50" s="8" customFormat="1" ht="31.5">
      <c r="A11" s="10" t="s">
        <v>47</v>
      </c>
      <c r="B11" s="11"/>
      <c r="C11" s="7" t="s">
        <v>48</v>
      </c>
      <c r="D11" s="12">
        <v>38864</v>
      </c>
      <c r="E11" s="13">
        <f>E12</f>
        <v>14069</v>
      </c>
      <c r="F11" s="13">
        <f>F12</f>
        <v>0</v>
      </c>
      <c r="G11" s="4">
        <f>D11+E11-F11</f>
        <v>52933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s="17" customFormat="1" ht="22.5" customHeight="1">
      <c r="A12" s="14" t="s">
        <v>49</v>
      </c>
      <c r="B12" s="15"/>
      <c r="C12" s="21" t="s">
        <v>50</v>
      </c>
      <c r="D12" s="22">
        <v>38864</v>
      </c>
      <c r="E12" s="4">
        <f>E13</f>
        <v>14069</v>
      </c>
      <c r="F12" s="4">
        <f>F13</f>
        <v>0</v>
      </c>
      <c r="G12" s="4">
        <f>D12+E12-F12</f>
        <v>52933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3" spans="1:50" s="17" customFormat="1" ht="31.5">
      <c r="A13" s="14"/>
      <c r="B13" s="15" t="s">
        <v>58</v>
      </c>
      <c r="C13" s="16" t="s">
        <v>59</v>
      </c>
      <c r="D13" s="18">
        <v>38864</v>
      </c>
      <c r="E13" s="6">
        <v>14069</v>
      </c>
      <c r="F13" s="38">
        <v>0</v>
      </c>
      <c r="G13" s="29">
        <f>D13+E13-F13</f>
        <v>52933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</row>
    <row r="14" spans="1:50" s="43" customFormat="1" ht="15.75">
      <c r="A14" s="1"/>
      <c r="B14" s="2"/>
      <c r="C14" s="1" t="s">
        <v>7</v>
      </c>
      <c r="D14" s="4">
        <v>2004917</v>
      </c>
      <c r="E14" s="4">
        <f>E11+E7</f>
        <v>14069</v>
      </c>
      <c r="F14" s="4">
        <f>F11+F7</f>
        <v>140</v>
      </c>
      <c r="G14" s="4">
        <f>D14+E14-F14</f>
        <v>2018846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</row>
    <row r="15" spans="1:7" s="91" customFormat="1" ht="21" customHeight="1">
      <c r="A15" s="85"/>
      <c r="B15" s="86"/>
      <c r="C15" s="87"/>
      <c r="D15" s="88"/>
      <c r="E15" s="89"/>
      <c r="F15" s="90" t="s">
        <v>15</v>
      </c>
      <c r="G15" s="90"/>
    </row>
    <row r="16" spans="1:7" s="91" customFormat="1" ht="15.75" customHeight="1">
      <c r="A16" s="85"/>
      <c r="B16" s="86"/>
      <c r="C16" s="87"/>
      <c r="D16" s="88"/>
      <c r="E16" s="89"/>
      <c r="F16" s="90"/>
      <c r="G16" s="90"/>
    </row>
    <row r="17" spans="1:7" s="91" customFormat="1" ht="13.5" customHeight="1">
      <c r="A17" s="85"/>
      <c r="B17" s="86"/>
      <c r="C17" s="87"/>
      <c r="D17" s="88"/>
      <c r="E17" s="89"/>
      <c r="F17" s="90" t="s">
        <v>16</v>
      </c>
      <c r="G17" s="90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</cp:lastModifiedBy>
  <cp:lastPrinted>2004-08-11T07:07:30Z</cp:lastPrinted>
  <dcterms:created xsi:type="dcterms:W3CDTF">2000-11-16T08:27:55Z</dcterms:created>
  <dcterms:modified xsi:type="dcterms:W3CDTF">2005-03-14T09:51:34Z</dcterms:modified>
  <cp:category/>
  <cp:version/>
  <cp:contentType/>
  <cp:contentStatus/>
</cp:coreProperties>
</file>