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'Wydatki'!$A$1:$G$53</definedName>
  </definedNames>
  <calcPr fullCalcOnLoad="1"/>
</workbook>
</file>

<file path=xl/sharedStrings.xml><?xml version="1.0" encoding="utf-8"?>
<sst xmlns="http://schemas.openxmlformats.org/spreadsheetml/2006/main" count="116" uniqueCount="86">
  <si>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</si>
  <si>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</si>
  <si>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</si>
  <si>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</si>
  <si>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</si>
  <si>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</si>
  <si>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</si>
  <si>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</si>
  <si>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</si>
  <si>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</si>
  <si>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</si>
  <si>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</si>
  <si>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</si>
  <si>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DZIAŁ 801</t>
  </si>
  <si>
    <t>OŚWIATA I WYCHOWANIE</t>
  </si>
  <si>
    <t xml:space="preserve">Zmiany w planie dochodów budżetowych na 2005 rok </t>
  </si>
  <si>
    <t>Zmiany w planie wydatków  budżetowych na 2005 rok.</t>
  </si>
  <si>
    <t>do UCHWAŁY RM w Sępólnie Krajeńskim</t>
  </si>
  <si>
    <t>Załącznik Nr 1</t>
  </si>
  <si>
    <t>do UCHWAŁY  RM  w Sępólnie Kraj.</t>
  </si>
  <si>
    <t>80104</t>
  </si>
  <si>
    <t>Przedszkola</t>
  </si>
  <si>
    <t>Przewodniczący Rady Miejskiej</t>
  </si>
  <si>
    <t>Edward Stachowicz</t>
  </si>
  <si>
    <t>4210</t>
  </si>
  <si>
    <t>3110</t>
  </si>
  <si>
    <t>Świadczenia społeczne</t>
  </si>
  <si>
    <t>80101</t>
  </si>
  <si>
    <t>Szkoły podstawowe</t>
  </si>
  <si>
    <t>Zakup materiałów i wyposażenia</t>
  </si>
  <si>
    <t>Zakup usług pozostałych</t>
  </si>
  <si>
    <t>4300</t>
  </si>
  <si>
    <t>4260</t>
  </si>
  <si>
    <t>Zakup energii</t>
  </si>
  <si>
    <t>DZIAŁ 756</t>
  </si>
  <si>
    <t>DZIAŁ 750</t>
  </si>
  <si>
    <t>ADMINISTRACJA PUBLICZNA</t>
  </si>
  <si>
    <t>75023</t>
  </si>
  <si>
    <t>DZIAŁ 926</t>
  </si>
  <si>
    <t>KULTURA FIZYCZNA I SPORT</t>
  </si>
  <si>
    <t>Urzędy gmin(miast i miast na prawach powiatu)</t>
  </si>
  <si>
    <t>DZIAŁ 600</t>
  </si>
  <si>
    <t>60016</t>
  </si>
  <si>
    <t>TRANSPORT  I  ŁĄCZNOŚĆ</t>
  </si>
  <si>
    <t>Drogi publiczne gminne</t>
  </si>
  <si>
    <t>Zakup usług remontowych</t>
  </si>
  <si>
    <t>DZIAŁ 710</t>
  </si>
  <si>
    <t>DZIAŁALNOŚĆ USŁUGOWA</t>
  </si>
  <si>
    <t>71004</t>
  </si>
  <si>
    <t>Plany zagospodarowania przestrzennego</t>
  </si>
  <si>
    <t>71014</t>
  </si>
  <si>
    <t>Starostwa Powiatowe</t>
  </si>
  <si>
    <t>Dotacje celowe przekazane dla powiatu na inwestycje i zakupy inwestycyjne realizowane na podstawie porozumień (umów) między jednostkami samorządu terytorialnego</t>
  </si>
  <si>
    <t>6050</t>
  </si>
  <si>
    <t>Wydatki inwestycyjne jednostek</t>
  </si>
  <si>
    <t>85215</t>
  </si>
  <si>
    <t>Dodatki mieszkaniowe</t>
  </si>
  <si>
    <t>85219</t>
  </si>
  <si>
    <t>4330</t>
  </si>
  <si>
    <t>Zakup usług przez jednostki samorządu terytorialnego od innych jednostek samorządu terytorialnego</t>
  </si>
  <si>
    <t>Ośrodki Pomocy Społecznej</t>
  </si>
  <si>
    <t>85295</t>
  </si>
  <si>
    <t>Pozostało działalność</t>
  </si>
  <si>
    <t>DZIAŁ 900</t>
  </si>
  <si>
    <t>90095</t>
  </si>
  <si>
    <t>Pozostała działalność</t>
  </si>
  <si>
    <t>GOSPODARKA KOMUNALNA I OCHRONA ŚRODOWISKA</t>
  </si>
  <si>
    <t>6230</t>
  </si>
  <si>
    <t>Dotacja celowa z budżetu na finansowanie lub dofinansowanie kosztów realizacji inwestycji i zakupów inwestycyjnych jednostek niezaliczanych do sektora finansów publicznych</t>
  </si>
  <si>
    <t>92604</t>
  </si>
  <si>
    <t>Instytucje kultury fizycznej</t>
  </si>
  <si>
    <t>Opracowania geodezyjne i kartograficzne</t>
  </si>
  <si>
    <t>Wydatki inwestycyjne jednostek budżetowych</t>
  </si>
  <si>
    <t>Urzędy gmin (miast i miast na prawach powiatu)</t>
  </si>
  <si>
    <t>0920</t>
  </si>
  <si>
    <t>Pozostałe odsetki</t>
  </si>
  <si>
    <t>75616</t>
  </si>
  <si>
    <t>Wpływy z podatku rolnego,podatku leśnego,podatku od spadków i darowizn, podatku od czynności cywilnoprawnych oraz podatków i opłat lokalnych od osób fizycznych</t>
  </si>
  <si>
    <t>0910</t>
  </si>
  <si>
    <t>Odsetki od nieterminowych wpłat z tytułu podatków i opłat</t>
  </si>
  <si>
    <t>Ośrodki pomocy społecznej</t>
  </si>
  <si>
    <t>0960</t>
  </si>
  <si>
    <t>Otrzymane spadki, zapisy i darowizny w postaci pieniężnej</t>
  </si>
  <si>
    <t>DOCHODY OD OSÓB PRAWNYCH, OD OSÓB FIZYCZNYCH I OD INNYCH JEDNOSTEK NIEPOSIADAJĄCYCH OSOBOWOŚCI PRAWNEJ ORAZ WYDATKI ZWIĄZANE Z ICH POBOREM</t>
  </si>
  <si>
    <t>Nr XXXIII/278/05 z dnia 10 sierpnia 2005 r.</t>
  </si>
  <si>
    <t>Nr XXXIII/278/05 z dnia 10 sierpnia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</si>
</sst>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3" fontId="5" fillId="0" borderId="1" xfId="15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1" xfId="15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3" fontId="4" fillId="0" borderId="1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3" fontId="5" fillId="0" borderId="3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zoomScale="75" zoomScaleNormal="75" zoomScaleSheetLayoutView="50" workbookViewId="0" topLeftCell="A1">
      <selection activeCell="C7" sqref="C7"/>
    </sheetView>
  </sheetViews>
  <sheetFormatPr defaultColWidth="9.00390625" defaultRowHeight="12.75"/>
  <cols>
    <col min="1" max="1" width="15.75390625" style="19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9" customWidth="1"/>
  </cols>
  <sheetData>
    <row r="1" spans="1:7" s="22" customFormat="1" ht="26.25">
      <c r="A1" s="112" t="s">
        <v>15</v>
      </c>
      <c r="B1" s="113"/>
      <c r="C1" s="113"/>
      <c r="D1" s="113"/>
      <c r="E1" s="113"/>
      <c r="F1" s="113"/>
      <c r="G1" s="21"/>
    </row>
    <row r="2" spans="1:7" s="22" customFormat="1" ht="20.25" customHeight="1">
      <c r="A2" s="55"/>
      <c r="B2" s="56"/>
      <c r="C2" s="56"/>
      <c r="D2" s="56"/>
      <c r="E2" s="110" t="s">
        <v>18</v>
      </c>
      <c r="F2" s="110"/>
      <c r="G2" s="110"/>
    </row>
    <row r="3" spans="1:7" s="22" customFormat="1" ht="17.25" customHeight="1">
      <c r="A3" s="55"/>
      <c r="B3" s="56"/>
      <c r="C3" s="56"/>
      <c r="D3" s="56"/>
      <c r="E3" s="110" t="s">
        <v>19</v>
      </c>
      <c r="F3" s="110"/>
      <c r="G3" s="110"/>
    </row>
    <row r="4" spans="1:7" s="22" customFormat="1" ht="16.5" customHeight="1">
      <c r="A4" s="61"/>
      <c r="B4" s="62"/>
      <c r="C4" s="62"/>
      <c r="D4" s="62"/>
      <c r="E4" s="111" t="s">
        <v>84</v>
      </c>
      <c r="F4" s="111"/>
      <c r="G4" s="111"/>
    </row>
    <row r="5" spans="1:7" s="24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5" customFormat="1" ht="15.75">
      <c r="A6" s="82">
        <v>1</v>
      </c>
      <c r="B6" s="83">
        <v>2</v>
      </c>
      <c r="C6" s="84">
        <v>3</v>
      </c>
      <c r="D6" s="84">
        <v>4</v>
      </c>
      <c r="E6" s="84">
        <v>5</v>
      </c>
      <c r="F6" s="85">
        <v>6</v>
      </c>
      <c r="G6" s="82">
        <v>7</v>
      </c>
    </row>
    <row r="7" spans="1:7" s="26" customFormat="1" ht="25.5" customHeight="1">
      <c r="A7" s="8" t="s">
        <v>35</v>
      </c>
      <c r="B7" s="9"/>
      <c r="C7" s="5" t="s">
        <v>36</v>
      </c>
      <c r="D7" s="10">
        <v>135500</v>
      </c>
      <c r="E7" s="11">
        <f>E8</f>
        <v>18000</v>
      </c>
      <c r="F7" s="11">
        <f>F8</f>
        <v>0</v>
      </c>
      <c r="G7" s="3">
        <f aca="true" t="shared" si="0" ref="G7:G12">D7+E7-F7</f>
        <v>153500</v>
      </c>
    </row>
    <row r="8" spans="1:84" s="15" customFormat="1" ht="27.75" customHeight="1">
      <c r="A8" s="12" t="s">
        <v>37</v>
      </c>
      <c r="B8" s="86"/>
      <c r="C8" s="87" t="s">
        <v>73</v>
      </c>
      <c r="D8" s="18">
        <v>19800</v>
      </c>
      <c r="E8" s="3">
        <f>E9</f>
        <v>18000</v>
      </c>
      <c r="F8" s="3">
        <f>F9</f>
        <v>0</v>
      </c>
      <c r="G8" s="3">
        <f t="shared" si="0"/>
        <v>37800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60" customFormat="1" ht="21.75" customHeight="1">
      <c r="A9" s="38"/>
      <c r="B9" s="88" t="s">
        <v>74</v>
      </c>
      <c r="C9" s="89" t="s">
        <v>75</v>
      </c>
      <c r="D9" s="39">
        <v>4000</v>
      </c>
      <c r="E9" s="20">
        <v>18000</v>
      </c>
      <c r="F9" s="20">
        <v>0</v>
      </c>
      <c r="G9" s="20">
        <f t="shared" si="0"/>
        <v>22000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" customFormat="1" ht="83.25" customHeight="1">
      <c r="A10" s="8" t="s">
        <v>34</v>
      </c>
      <c r="B10" s="9"/>
      <c r="C10" s="5" t="s">
        <v>83</v>
      </c>
      <c r="D10" s="10">
        <v>8810447</v>
      </c>
      <c r="E10" s="11">
        <f>E11</f>
        <v>24000</v>
      </c>
      <c r="F10" s="11">
        <f>F11</f>
        <v>0</v>
      </c>
      <c r="G10" s="3">
        <f t="shared" si="0"/>
        <v>8834447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</row>
    <row r="11" spans="1:84" s="15" customFormat="1" ht="75" customHeight="1">
      <c r="A11" s="12" t="s">
        <v>76</v>
      </c>
      <c r="B11" s="13"/>
      <c r="C11" s="87" t="s">
        <v>77</v>
      </c>
      <c r="D11" s="18">
        <v>2065250</v>
      </c>
      <c r="E11" s="3">
        <f>E12</f>
        <v>24000</v>
      </c>
      <c r="F11" s="3">
        <f>F12</f>
        <v>0</v>
      </c>
      <c r="G11" s="3">
        <f t="shared" si="0"/>
        <v>2089250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84" s="15" customFormat="1" ht="42.75" customHeight="1">
      <c r="A12" s="12"/>
      <c r="B12" s="86" t="s">
        <v>78</v>
      </c>
      <c r="C12" s="14" t="s">
        <v>79</v>
      </c>
      <c r="D12" s="16">
        <v>6250</v>
      </c>
      <c r="E12" s="4">
        <v>24000</v>
      </c>
      <c r="F12" s="17">
        <v>0</v>
      </c>
      <c r="G12" s="20">
        <f t="shared" si="0"/>
        <v>30250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s="6" customFormat="1" ht="30" customHeight="1">
      <c r="A13" s="8" t="s">
        <v>8</v>
      </c>
      <c r="B13" s="9"/>
      <c r="C13" s="5" t="s">
        <v>9</v>
      </c>
      <c r="D13" s="10">
        <v>4425830</v>
      </c>
      <c r="E13" s="11">
        <f>E14</f>
        <v>10800</v>
      </c>
      <c r="F13" s="11">
        <f>F14</f>
        <v>0</v>
      </c>
      <c r="G13" s="3">
        <f>D13+E13-F13</f>
        <v>4436630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</row>
    <row r="14" spans="1:84" s="15" customFormat="1" ht="38.25" customHeight="1">
      <c r="A14" s="12" t="s">
        <v>57</v>
      </c>
      <c r="B14" s="13"/>
      <c r="C14" s="87" t="s">
        <v>80</v>
      </c>
      <c r="D14" s="18">
        <v>255400</v>
      </c>
      <c r="E14" s="3">
        <f>E15</f>
        <v>10800</v>
      </c>
      <c r="F14" s="3">
        <f>F15</f>
        <v>0</v>
      </c>
      <c r="G14" s="3">
        <f>D14+E14-F14</f>
        <v>266200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</row>
    <row r="15" spans="1:84" s="15" customFormat="1" ht="36.75" customHeight="1">
      <c r="A15" s="12"/>
      <c r="B15" s="13" t="s">
        <v>81</v>
      </c>
      <c r="C15" s="14" t="s">
        <v>82</v>
      </c>
      <c r="D15" s="16">
        <v>0</v>
      </c>
      <c r="E15" s="4">
        <v>10800</v>
      </c>
      <c r="F15" s="17">
        <v>0</v>
      </c>
      <c r="G15" s="20">
        <f>D15+E15-F15</f>
        <v>10800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1:84" ht="24" customHeight="1">
      <c r="A16" s="1"/>
      <c r="B16" s="2"/>
      <c r="C16" s="1" t="s">
        <v>6</v>
      </c>
      <c r="D16" s="3">
        <v>24284831</v>
      </c>
      <c r="E16" s="3">
        <f>E10+E13+E7</f>
        <v>52800</v>
      </c>
      <c r="F16" s="3">
        <f>F10+F13+F7</f>
        <v>0</v>
      </c>
      <c r="G16" s="3">
        <f>D16+E16-F16</f>
        <v>24337631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24" s="109" customFormat="1" ht="20.25" customHeight="1">
      <c r="A17" s="43"/>
      <c r="B17" s="44"/>
      <c r="C17" s="45"/>
      <c r="D17" s="46"/>
      <c r="E17" s="23"/>
      <c r="F17" s="29" t="s">
        <v>22</v>
      </c>
      <c r="G17" s="29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5"/>
      <c r="W17" s="15"/>
      <c r="X17" s="15"/>
    </row>
    <row r="18" spans="1:7" s="27" customFormat="1" ht="15.75">
      <c r="A18" s="43"/>
      <c r="B18" s="44"/>
      <c r="C18" s="45"/>
      <c r="D18" s="46"/>
      <c r="E18" s="29"/>
      <c r="F18" s="29"/>
      <c r="G18" s="29"/>
    </row>
    <row r="19" spans="1:7" s="27" customFormat="1" ht="15.75">
      <c r="A19" s="43"/>
      <c r="B19" s="44"/>
      <c r="C19" s="45"/>
      <c r="D19" s="46"/>
      <c r="E19" s="29"/>
      <c r="F19" s="29" t="s">
        <v>23</v>
      </c>
      <c r="G19" s="29"/>
    </row>
    <row r="20" spans="1:84" s="15" customFormat="1" ht="24" customHeight="1">
      <c r="A20" s="43"/>
      <c r="B20" s="44"/>
      <c r="C20" s="81"/>
      <c r="D20" s="76"/>
      <c r="E20" s="80"/>
      <c r="F20" s="80"/>
      <c r="G20" s="8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</row>
    <row r="21" spans="1:84" s="15" customFormat="1" ht="15.75">
      <c r="A21" s="43"/>
      <c r="B21" s="44"/>
      <c r="C21" s="45"/>
      <c r="D21" s="46"/>
      <c r="E21" s="30"/>
      <c r="F21" s="47"/>
      <c r="G21" s="4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28" customFormat="1" ht="28.5" customHeight="1">
      <c r="A22" s="78"/>
      <c r="B22" s="79"/>
      <c r="C22" s="78"/>
      <c r="D22" s="80"/>
      <c r="E22" s="80"/>
      <c r="F22" s="80"/>
      <c r="G22" s="8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2:7" ht="12.75">
      <c r="B23" s="19"/>
      <c r="C23" s="19"/>
      <c r="D23" s="19"/>
      <c r="E23" s="19"/>
      <c r="F23" s="19"/>
      <c r="G23" s="19"/>
    </row>
    <row r="24" spans="1:84" s="15" customFormat="1" ht="15.75">
      <c r="A24" s="43"/>
      <c r="B24" s="44"/>
      <c r="C24" s="45"/>
      <c r="D24" s="46"/>
      <c r="E24" s="19"/>
      <c r="F24" s="29"/>
      <c r="G24" s="29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2:7" ht="15">
      <c r="B25" s="19"/>
      <c r="C25" s="19"/>
      <c r="D25" s="19"/>
      <c r="E25" s="29"/>
      <c r="F25" s="29"/>
      <c r="G25" s="29"/>
    </row>
    <row r="26" spans="2:7" ht="20.25" customHeight="1">
      <c r="B26" s="19"/>
      <c r="C26" s="23"/>
      <c r="D26" s="29"/>
      <c r="E26" s="29"/>
      <c r="F26" s="29"/>
      <c r="G26" s="29"/>
    </row>
    <row r="27" spans="2:7" ht="15" customHeight="1">
      <c r="B27" s="19"/>
      <c r="C27" s="23"/>
      <c r="D27" s="29"/>
      <c r="E27" s="30"/>
      <c r="F27" s="47"/>
      <c r="G27" s="42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abSelected="1" workbookViewId="0" topLeftCell="A1">
      <selection activeCell="F2" sqref="F2:G2"/>
    </sheetView>
  </sheetViews>
  <sheetFormatPr defaultColWidth="9.00390625" defaultRowHeight="12.75"/>
  <cols>
    <col min="1" max="1" width="12.125" style="19" customWidth="1"/>
    <col min="2" max="2" width="6.75390625" style="19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9" hidden="1" customWidth="1"/>
  </cols>
  <sheetData>
    <row r="1" spans="1:7" ht="21.75" customHeight="1">
      <c r="A1" s="115" t="s">
        <v>16</v>
      </c>
      <c r="B1" s="116"/>
      <c r="C1" s="116"/>
      <c r="D1" s="116"/>
      <c r="E1" s="116"/>
      <c r="F1" s="116"/>
      <c r="G1" s="31" t="s">
        <v>10</v>
      </c>
    </row>
    <row r="2" spans="1:7" ht="12.75">
      <c r="A2" s="33"/>
      <c r="B2" s="33"/>
      <c r="C2" s="31"/>
      <c r="D2" s="31"/>
      <c r="E2" s="31"/>
      <c r="F2" s="117" t="s">
        <v>11</v>
      </c>
      <c r="G2" s="117"/>
    </row>
    <row r="3" spans="1:7" ht="12.75">
      <c r="A3" s="52"/>
      <c r="B3" s="52"/>
      <c r="C3" s="32"/>
      <c r="D3" s="32"/>
      <c r="E3" s="32"/>
      <c r="F3" s="114" t="s">
        <v>17</v>
      </c>
      <c r="G3" s="114"/>
    </row>
    <row r="4" spans="1:7" ht="12.75">
      <c r="A4" s="52"/>
      <c r="B4" s="52"/>
      <c r="C4" s="32"/>
      <c r="D4" s="32"/>
      <c r="E4" s="32"/>
      <c r="F4" s="119" t="s">
        <v>85</v>
      </c>
      <c r="G4" s="119"/>
    </row>
    <row r="5" spans="1:7" ht="12.75">
      <c r="A5" s="33"/>
      <c r="B5" s="33"/>
      <c r="C5" s="31"/>
      <c r="D5" s="31"/>
      <c r="E5" s="31"/>
      <c r="F5" s="120"/>
      <c r="G5" s="120"/>
    </row>
    <row r="6" spans="1:24" ht="30.75" customHeight="1">
      <c r="A6" s="34" t="s">
        <v>0</v>
      </c>
      <c r="B6" s="34" t="s">
        <v>7</v>
      </c>
      <c r="C6" s="50" t="s">
        <v>1</v>
      </c>
      <c r="D6" s="35" t="s">
        <v>2</v>
      </c>
      <c r="E6" s="34" t="s">
        <v>3</v>
      </c>
      <c r="F6" s="40" t="s">
        <v>4</v>
      </c>
      <c r="G6" s="48" t="s">
        <v>12</v>
      </c>
      <c r="V6" s="7"/>
      <c r="W6" s="118"/>
      <c r="X6" s="118"/>
    </row>
    <row r="7" spans="1:24" ht="10.5" customHeight="1">
      <c r="A7" s="36">
        <v>1</v>
      </c>
      <c r="B7" s="36">
        <v>2</v>
      </c>
      <c r="C7" s="51">
        <v>3</v>
      </c>
      <c r="D7" s="36">
        <v>4</v>
      </c>
      <c r="E7" s="36">
        <v>5</v>
      </c>
      <c r="F7" s="36">
        <v>6</v>
      </c>
      <c r="G7" s="49">
        <v>7</v>
      </c>
      <c r="W7" s="114"/>
      <c r="X7" s="114"/>
    </row>
    <row r="8" spans="1:21" s="6" customFormat="1" ht="15.75" customHeight="1">
      <c r="A8" s="8" t="s">
        <v>41</v>
      </c>
      <c r="B8" s="9"/>
      <c r="C8" s="5" t="s">
        <v>43</v>
      </c>
      <c r="D8" s="10">
        <v>727422</v>
      </c>
      <c r="E8" s="11">
        <f>E9</f>
        <v>30000</v>
      </c>
      <c r="F8" s="11">
        <f>F9</f>
        <v>0</v>
      </c>
      <c r="G8" s="3">
        <f aca="true" t="shared" si="0" ref="G8:G15">D8+E8-F8</f>
        <v>757422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4" ht="24" customHeight="1">
      <c r="A9" s="12" t="s">
        <v>42</v>
      </c>
      <c r="B9" s="13"/>
      <c r="C9" s="5" t="s">
        <v>44</v>
      </c>
      <c r="D9" s="18">
        <v>727422</v>
      </c>
      <c r="E9" s="41">
        <f>SUM(E10)</f>
        <v>30000</v>
      </c>
      <c r="F9" s="41">
        <f>SUM(F10)</f>
        <v>0</v>
      </c>
      <c r="G9" s="3">
        <f t="shared" si="0"/>
        <v>757422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15"/>
      <c r="W9" s="15"/>
      <c r="X9" s="15"/>
    </row>
    <row r="10" spans="1:24" ht="17.25" customHeight="1">
      <c r="A10" s="36"/>
      <c r="B10" s="36">
        <v>4270</v>
      </c>
      <c r="C10" s="66" t="s">
        <v>45</v>
      </c>
      <c r="D10" s="92">
        <v>222422</v>
      </c>
      <c r="E10" s="92">
        <v>30000</v>
      </c>
      <c r="F10" s="36"/>
      <c r="G10" s="20">
        <f t="shared" si="0"/>
        <v>252422</v>
      </c>
      <c r="W10" s="52"/>
      <c r="X10" s="52"/>
    </row>
    <row r="11" spans="1:21" s="6" customFormat="1" ht="21" customHeight="1">
      <c r="A11" s="8" t="s">
        <v>46</v>
      </c>
      <c r="B11" s="9"/>
      <c r="C11" s="5" t="s">
        <v>47</v>
      </c>
      <c r="D11" s="10">
        <v>169000</v>
      </c>
      <c r="E11" s="11">
        <f>E12</f>
        <v>0</v>
      </c>
      <c r="F11" s="11">
        <f>F12+F14</f>
        <v>50000</v>
      </c>
      <c r="G11" s="3">
        <f t="shared" si="0"/>
        <v>119000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4" ht="24" customHeight="1">
      <c r="A12" s="12" t="s">
        <v>48</v>
      </c>
      <c r="B12" s="13"/>
      <c r="C12" s="5" t="s">
        <v>49</v>
      </c>
      <c r="D12" s="18">
        <v>84000</v>
      </c>
      <c r="E12" s="41"/>
      <c r="F12" s="41">
        <f>SUM(F13)</f>
        <v>20000</v>
      </c>
      <c r="G12" s="3">
        <f t="shared" si="0"/>
        <v>64000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5"/>
      <c r="W12" s="15"/>
      <c r="X12" s="15"/>
    </row>
    <row r="13" spans="1:24" ht="15.75" customHeight="1">
      <c r="A13" s="12"/>
      <c r="B13" s="13" t="s">
        <v>31</v>
      </c>
      <c r="C13" s="54" t="s">
        <v>30</v>
      </c>
      <c r="D13" s="39">
        <v>64000</v>
      </c>
      <c r="E13" s="20"/>
      <c r="F13" s="20">
        <v>20000</v>
      </c>
      <c r="G13" s="20">
        <f t="shared" si="0"/>
        <v>44000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5"/>
      <c r="W13" s="15"/>
      <c r="X13" s="15"/>
    </row>
    <row r="14" spans="1:24" ht="31.5" customHeight="1">
      <c r="A14" s="12" t="s">
        <v>50</v>
      </c>
      <c r="B14" s="13"/>
      <c r="C14" s="5" t="s">
        <v>71</v>
      </c>
      <c r="D14" s="18">
        <v>65000</v>
      </c>
      <c r="E14" s="41">
        <f>SUM(E15)</f>
        <v>0</v>
      </c>
      <c r="F14" s="41">
        <f>SUM(F15)</f>
        <v>30000</v>
      </c>
      <c r="G14" s="3">
        <f t="shared" si="0"/>
        <v>35000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5"/>
      <c r="W14" s="15"/>
      <c r="X14" s="15"/>
    </row>
    <row r="15" spans="1:24" ht="15.75" customHeight="1">
      <c r="A15" s="12"/>
      <c r="B15" s="13" t="s">
        <v>31</v>
      </c>
      <c r="C15" s="54" t="s">
        <v>30</v>
      </c>
      <c r="D15" s="39">
        <v>65000</v>
      </c>
      <c r="E15" s="20"/>
      <c r="F15" s="20">
        <v>30000</v>
      </c>
      <c r="G15" s="20">
        <f t="shared" si="0"/>
        <v>35000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5"/>
      <c r="W15" s="15"/>
      <c r="X15" s="15"/>
    </row>
    <row r="16" spans="1:21" s="6" customFormat="1" ht="21" customHeight="1">
      <c r="A16" s="8" t="s">
        <v>35</v>
      </c>
      <c r="B16" s="9"/>
      <c r="C16" s="5" t="s">
        <v>36</v>
      </c>
      <c r="D16" s="10">
        <v>2274013</v>
      </c>
      <c r="E16" s="11">
        <f>E17+E21</f>
        <v>147100</v>
      </c>
      <c r="F16" s="11">
        <f>F17+F21</f>
        <v>0</v>
      </c>
      <c r="G16" s="3">
        <f aca="true" t="shared" si="1" ref="G16:G35">D16+E16-F16</f>
        <v>2421113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" customFormat="1" ht="20.25" customHeight="1">
      <c r="A17" s="8">
        <v>75020</v>
      </c>
      <c r="B17" s="9"/>
      <c r="C17" s="93" t="s">
        <v>51</v>
      </c>
      <c r="D17" s="10">
        <v>0</v>
      </c>
      <c r="E17" s="11">
        <f>E18</f>
        <v>46000</v>
      </c>
      <c r="F17" s="11"/>
      <c r="G17" s="3">
        <f t="shared" si="1"/>
        <v>46000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6" customFormat="1" ht="83.25" customHeight="1">
      <c r="A18" s="8"/>
      <c r="B18" s="9">
        <v>6620</v>
      </c>
      <c r="C18" s="102" t="s">
        <v>52</v>
      </c>
      <c r="D18" s="10">
        <v>0</v>
      </c>
      <c r="E18" s="94">
        <v>46000</v>
      </c>
      <c r="F18" s="11"/>
      <c r="G18" s="20">
        <f t="shared" si="1"/>
        <v>46000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6" customFormat="1" ht="15" customHeight="1">
      <c r="A19" s="103"/>
      <c r="B19" s="99"/>
      <c r="C19" s="100"/>
      <c r="D19" s="101"/>
      <c r="E19" s="19"/>
      <c r="F19" s="58" t="s">
        <v>22</v>
      </c>
      <c r="G19" s="5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6" customFormat="1" ht="36.75" customHeight="1">
      <c r="A20" s="103"/>
      <c r="B20" s="99"/>
      <c r="C20" s="100"/>
      <c r="D20" s="101"/>
      <c r="E20" s="91"/>
      <c r="F20" s="58" t="s">
        <v>23</v>
      </c>
      <c r="G20" s="5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4" ht="32.25" customHeight="1">
      <c r="A21" s="12" t="s">
        <v>37</v>
      </c>
      <c r="B21" s="13"/>
      <c r="C21" s="53" t="s">
        <v>40</v>
      </c>
      <c r="D21" s="18">
        <v>2037013</v>
      </c>
      <c r="E21" s="41">
        <f>SUM(E22:E24)</f>
        <v>101100</v>
      </c>
      <c r="F21" s="41">
        <f>SUM(F23:F24)</f>
        <v>0</v>
      </c>
      <c r="G21" s="3">
        <f t="shared" si="1"/>
        <v>2138113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15"/>
      <c r="W21" s="15"/>
      <c r="X21" s="15"/>
    </row>
    <row r="22" spans="1:24" ht="21.75" customHeight="1">
      <c r="A22" s="12"/>
      <c r="B22" s="13" t="s">
        <v>24</v>
      </c>
      <c r="C22" s="54" t="s">
        <v>29</v>
      </c>
      <c r="D22" s="39">
        <v>71000</v>
      </c>
      <c r="E22" s="20">
        <v>23000</v>
      </c>
      <c r="F22" s="41"/>
      <c r="G22" s="20">
        <f>D22+E22-F22</f>
        <v>94000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5"/>
      <c r="W22" s="15"/>
      <c r="X22" s="15"/>
    </row>
    <row r="23" spans="1:21" s="60" customFormat="1" ht="15.75">
      <c r="A23" s="38"/>
      <c r="B23" s="38" t="s">
        <v>32</v>
      </c>
      <c r="C23" s="54" t="s">
        <v>33</v>
      </c>
      <c r="D23" s="39">
        <v>80000</v>
      </c>
      <c r="E23" s="20">
        <v>34100</v>
      </c>
      <c r="F23" s="20"/>
      <c r="G23" s="20">
        <f>D23+E23-F23</f>
        <v>114100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4" ht="33.75" customHeight="1">
      <c r="A24" s="73"/>
      <c r="B24" s="74" t="s">
        <v>53</v>
      </c>
      <c r="C24" s="64" t="s">
        <v>72</v>
      </c>
      <c r="D24" s="75">
        <v>60000</v>
      </c>
      <c r="E24" s="77">
        <v>44000</v>
      </c>
      <c r="F24" s="90"/>
      <c r="G24" s="20">
        <f t="shared" si="1"/>
        <v>104000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5"/>
      <c r="W24" s="15"/>
      <c r="X24" s="15"/>
    </row>
    <row r="25" spans="1:21" s="6" customFormat="1" ht="16.5" customHeight="1">
      <c r="A25" s="8" t="s">
        <v>13</v>
      </c>
      <c r="B25" s="9"/>
      <c r="C25" s="5" t="s">
        <v>14</v>
      </c>
      <c r="D25" s="10">
        <v>9768840</v>
      </c>
      <c r="E25" s="11">
        <f>E28</f>
        <v>141065</v>
      </c>
      <c r="F25" s="11">
        <f>F26</f>
        <v>112590</v>
      </c>
      <c r="G25" s="3">
        <f t="shared" si="1"/>
        <v>9797315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15" customFormat="1" ht="15.75">
      <c r="A26" s="12" t="s">
        <v>27</v>
      </c>
      <c r="B26" s="13"/>
      <c r="C26" s="53" t="s">
        <v>28</v>
      </c>
      <c r="D26" s="18">
        <v>5516785</v>
      </c>
      <c r="E26" s="3">
        <f>SUM(E27:E27)</f>
        <v>0</v>
      </c>
      <c r="F26" s="3">
        <f>SUM(F27)</f>
        <v>112590</v>
      </c>
      <c r="G26" s="3">
        <f t="shared" si="1"/>
        <v>5404195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6" ht="30.75" customHeight="1">
      <c r="A27" s="12"/>
      <c r="B27" s="13" t="s">
        <v>53</v>
      </c>
      <c r="C27" s="64" t="s">
        <v>72</v>
      </c>
      <c r="D27" s="16">
        <v>673000</v>
      </c>
      <c r="E27" s="20"/>
      <c r="F27" s="95">
        <v>112590</v>
      </c>
      <c r="G27" s="20">
        <f>D27+E27-F27</f>
        <v>560410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15"/>
      <c r="W27" s="15"/>
      <c r="X27" s="19"/>
      <c r="Y27" s="58"/>
      <c r="Z27" s="58"/>
    </row>
    <row r="28" spans="1:26" s="98" customFormat="1" ht="18.75" customHeight="1">
      <c r="A28" s="12" t="s">
        <v>20</v>
      </c>
      <c r="B28" s="12"/>
      <c r="C28" s="104" t="s">
        <v>21</v>
      </c>
      <c r="D28" s="76">
        <v>1036821</v>
      </c>
      <c r="E28" s="11">
        <f>E29</f>
        <v>141065</v>
      </c>
      <c r="F28" s="11">
        <f>F29</f>
        <v>0</v>
      </c>
      <c r="G28" s="41">
        <f>D28+E28-F28</f>
        <v>1177886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97"/>
      <c r="X28" s="37"/>
      <c r="Y28" s="58"/>
      <c r="Z28" s="58"/>
    </row>
    <row r="29" spans="1:26" ht="17.25" customHeight="1">
      <c r="A29" s="36"/>
      <c r="B29" s="36">
        <v>4270</v>
      </c>
      <c r="C29" s="66" t="s">
        <v>45</v>
      </c>
      <c r="D29" s="92">
        <v>46618</v>
      </c>
      <c r="E29" s="92">
        <v>141065</v>
      </c>
      <c r="F29" s="36"/>
      <c r="G29" s="20">
        <f>D29+E29-F29</f>
        <v>187683</v>
      </c>
      <c r="W29" s="52"/>
      <c r="Y29" s="58"/>
      <c r="Z29" s="58"/>
    </row>
    <row r="30" spans="1:21" s="15" customFormat="1" ht="24" customHeight="1">
      <c r="A30" s="8" t="s">
        <v>8</v>
      </c>
      <c r="B30" s="9"/>
      <c r="C30" s="5" t="s">
        <v>9</v>
      </c>
      <c r="D30" s="18">
        <v>6642530</v>
      </c>
      <c r="E30" s="11">
        <f>E31+E35+E33</f>
        <v>16220</v>
      </c>
      <c r="F30" s="11">
        <f>F31+F35+F33</f>
        <v>63520</v>
      </c>
      <c r="G30" s="3">
        <f t="shared" si="1"/>
        <v>6595230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7" s="27" customFormat="1" ht="15.75">
      <c r="A31" s="12" t="s">
        <v>55</v>
      </c>
      <c r="B31" s="13"/>
      <c r="C31" s="53" t="s">
        <v>56</v>
      </c>
      <c r="D31" s="10">
        <v>1360000</v>
      </c>
      <c r="E31" s="41">
        <f>SUM(E32:E32)</f>
        <v>0</v>
      </c>
      <c r="F31" s="41">
        <f>SUM(F32:F32)</f>
        <v>58100</v>
      </c>
      <c r="G31" s="3">
        <f t="shared" si="1"/>
        <v>1301900</v>
      </c>
    </row>
    <row r="32" spans="1:7" s="27" customFormat="1" ht="15.75">
      <c r="A32" s="12"/>
      <c r="B32" s="13" t="s">
        <v>25</v>
      </c>
      <c r="C32" s="14" t="s">
        <v>26</v>
      </c>
      <c r="D32" s="65">
        <v>1358100</v>
      </c>
      <c r="E32" s="20">
        <v>0</v>
      </c>
      <c r="F32" s="20">
        <v>58100</v>
      </c>
      <c r="G32" s="20">
        <f t="shared" si="1"/>
        <v>1300000</v>
      </c>
    </row>
    <row r="33" spans="1:21" s="15" customFormat="1" ht="15.75">
      <c r="A33" s="12" t="s">
        <v>57</v>
      </c>
      <c r="B33" s="13"/>
      <c r="C33" s="53" t="s">
        <v>60</v>
      </c>
      <c r="D33" s="70">
        <v>848800</v>
      </c>
      <c r="E33" s="41">
        <f>E34</f>
        <v>10800</v>
      </c>
      <c r="F33" s="41">
        <f>F34</f>
        <v>0</v>
      </c>
      <c r="G33" s="3">
        <f t="shared" si="1"/>
        <v>859600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15" customFormat="1" ht="47.25">
      <c r="A34" s="12"/>
      <c r="B34" s="13" t="s">
        <v>58</v>
      </c>
      <c r="C34" s="14" t="s">
        <v>59</v>
      </c>
      <c r="D34" s="16">
        <v>50200</v>
      </c>
      <c r="E34" s="4">
        <v>10800</v>
      </c>
      <c r="F34" s="17">
        <v>0</v>
      </c>
      <c r="G34" s="20">
        <f t="shared" si="1"/>
        <v>61000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84" s="60" customFormat="1" ht="15.75">
      <c r="A35" s="12" t="s">
        <v>61</v>
      </c>
      <c r="B35" s="13"/>
      <c r="C35" s="53" t="s">
        <v>62</v>
      </c>
      <c r="D35" s="70">
        <v>369730</v>
      </c>
      <c r="E35" s="41">
        <f>E37+E38</f>
        <v>5420</v>
      </c>
      <c r="F35" s="41">
        <f>F36</f>
        <v>5420</v>
      </c>
      <c r="G35" s="3">
        <f t="shared" si="1"/>
        <v>369730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5"/>
      <c r="W35" s="15"/>
      <c r="X35" s="1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1:7" s="27" customFormat="1" ht="15.75">
      <c r="A36" s="12"/>
      <c r="B36" s="13" t="s">
        <v>25</v>
      </c>
      <c r="C36" s="14" t="s">
        <v>26</v>
      </c>
      <c r="D36" s="65">
        <v>323330</v>
      </c>
      <c r="E36" s="20">
        <v>0</v>
      </c>
      <c r="F36" s="20">
        <v>5420</v>
      </c>
      <c r="G36" s="20">
        <f>D36+E36-F36</f>
        <v>317910</v>
      </c>
    </row>
    <row r="37" spans="1:7" s="27" customFormat="1" ht="15.75">
      <c r="A37" s="12"/>
      <c r="B37" s="13" t="s">
        <v>24</v>
      </c>
      <c r="C37" s="14" t="s">
        <v>29</v>
      </c>
      <c r="D37" s="65">
        <v>20400</v>
      </c>
      <c r="E37" s="20">
        <v>4120</v>
      </c>
      <c r="F37" s="20"/>
      <c r="G37" s="20">
        <f>D37+E37-F37</f>
        <v>24520</v>
      </c>
    </row>
    <row r="38" spans="1:7" s="27" customFormat="1" ht="15.75">
      <c r="A38" s="12"/>
      <c r="B38" s="74" t="s">
        <v>31</v>
      </c>
      <c r="C38" s="105" t="s">
        <v>30</v>
      </c>
      <c r="D38" s="65">
        <v>26000</v>
      </c>
      <c r="E38" s="20">
        <v>1300</v>
      </c>
      <c r="F38" s="20"/>
      <c r="G38" s="20">
        <f>D38+E38-F38</f>
        <v>27300</v>
      </c>
    </row>
    <row r="39" spans="1:7" s="27" customFormat="1" ht="15.75">
      <c r="A39" s="43"/>
      <c r="B39" s="108"/>
      <c r="C39" s="107"/>
      <c r="D39" s="106"/>
      <c r="E39" s="19"/>
      <c r="F39" s="58" t="s">
        <v>22</v>
      </c>
      <c r="G39" s="58"/>
    </row>
    <row r="40" spans="1:7" s="27" customFormat="1" ht="15.75">
      <c r="A40" s="43"/>
      <c r="B40" s="44"/>
      <c r="C40" s="45"/>
      <c r="D40" s="106"/>
      <c r="E40" s="91"/>
      <c r="F40" s="58"/>
      <c r="G40" s="58"/>
    </row>
    <row r="41" spans="1:7" s="27" customFormat="1" ht="15.75">
      <c r="A41" s="43"/>
      <c r="B41" s="44"/>
      <c r="C41" s="45"/>
      <c r="D41" s="106"/>
      <c r="E41" s="19"/>
      <c r="F41" s="58" t="s">
        <v>23</v>
      </c>
      <c r="G41" s="58"/>
    </row>
    <row r="42" spans="1:7" s="27" customFormat="1" ht="15.75">
      <c r="A42" s="43"/>
      <c r="B42" s="44"/>
      <c r="C42" s="45"/>
      <c r="D42" s="106"/>
      <c r="E42" s="19"/>
      <c r="F42" s="58"/>
      <c r="G42" s="58"/>
    </row>
    <row r="43" spans="1:7" s="27" customFormat="1" ht="15.75">
      <c r="A43" s="43"/>
      <c r="B43" s="44"/>
      <c r="C43" s="45"/>
      <c r="D43" s="106"/>
      <c r="E43" s="19"/>
      <c r="F43" s="58"/>
      <c r="G43" s="58"/>
    </row>
    <row r="44" spans="1:21" s="15" customFormat="1" ht="31.5" customHeight="1">
      <c r="A44" s="8" t="s">
        <v>63</v>
      </c>
      <c r="B44" s="9"/>
      <c r="C44" s="5" t="s">
        <v>66</v>
      </c>
      <c r="D44" s="18">
        <v>4671834</v>
      </c>
      <c r="E44" s="11">
        <f>E45</f>
        <v>68590</v>
      </c>
      <c r="F44" s="11">
        <f>F45</f>
        <v>0</v>
      </c>
      <c r="G44" s="3">
        <f>D44+E44-F44</f>
        <v>4740424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s="69" customFormat="1" ht="15" customHeight="1">
      <c r="A45" s="71" t="s">
        <v>64</v>
      </c>
      <c r="B45" s="71"/>
      <c r="C45" s="72" t="s">
        <v>65</v>
      </c>
      <c r="D45" s="68">
        <v>346834</v>
      </c>
      <c r="E45" s="3">
        <f>E46</f>
        <v>68590</v>
      </c>
      <c r="F45" s="3">
        <f>F46</f>
        <v>0</v>
      </c>
      <c r="G45" s="3">
        <f aca="true" t="shared" si="2" ref="G45:G50">D45+E45-F45</f>
        <v>415424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s="60" customFormat="1" ht="15.75">
      <c r="A46" s="36"/>
      <c r="B46" s="36">
        <v>6050</v>
      </c>
      <c r="C46" s="64" t="s">
        <v>54</v>
      </c>
      <c r="D46" s="39">
        <v>341834</v>
      </c>
      <c r="E46" s="20">
        <v>68590</v>
      </c>
      <c r="F46" s="20">
        <v>0</v>
      </c>
      <c r="G46" s="20">
        <f t="shared" si="2"/>
        <v>410424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84" s="69" customFormat="1" ht="24" customHeight="1">
      <c r="A47" s="8" t="s">
        <v>38</v>
      </c>
      <c r="B47" s="9"/>
      <c r="C47" s="5" t="s">
        <v>39</v>
      </c>
      <c r="D47" s="67">
        <v>372200</v>
      </c>
      <c r="E47" s="3">
        <f>E48</f>
        <v>17000</v>
      </c>
      <c r="F47" s="3">
        <f>F48</f>
        <v>0</v>
      </c>
      <c r="G47" s="3">
        <f t="shared" si="2"/>
        <v>389200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/>
      <c r="W47" s="52"/>
      <c r="X47" s="52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24" ht="35.25" customHeight="1">
      <c r="A48" s="71" t="s">
        <v>69</v>
      </c>
      <c r="B48" s="71"/>
      <c r="C48" s="72" t="s">
        <v>70</v>
      </c>
      <c r="D48" s="68">
        <v>298600</v>
      </c>
      <c r="E48" s="3">
        <f>E49</f>
        <v>17000</v>
      </c>
      <c r="F48" s="41">
        <v>0</v>
      </c>
      <c r="G48" s="3">
        <f t="shared" si="2"/>
        <v>315600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9"/>
      <c r="W48" s="69"/>
      <c r="X48" s="69"/>
    </row>
    <row r="49" spans="1:24" ht="78" customHeight="1">
      <c r="A49" s="12"/>
      <c r="B49" s="13" t="s">
        <v>67</v>
      </c>
      <c r="C49" s="14" t="s">
        <v>68</v>
      </c>
      <c r="D49" s="16">
        <v>30000</v>
      </c>
      <c r="E49" s="4">
        <v>17000</v>
      </c>
      <c r="F49" s="17">
        <v>0</v>
      </c>
      <c r="G49" s="20">
        <f t="shared" si="2"/>
        <v>47000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5"/>
      <c r="W49" s="15"/>
      <c r="X49" s="15"/>
    </row>
    <row r="50" spans="1:7" ht="24" customHeight="1">
      <c r="A50" s="1"/>
      <c r="B50" s="2"/>
      <c r="C50" s="1" t="s">
        <v>6</v>
      </c>
      <c r="D50" s="3">
        <v>27284831</v>
      </c>
      <c r="E50" s="3">
        <f>E8+E11+E16+E25+E30+E44+E47</f>
        <v>419975</v>
      </c>
      <c r="F50" s="3">
        <f>F8+F11+F16+F25+F30+F44+F47</f>
        <v>226110</v>
      </c>
      <c r="G50" s="3">
        <f t="shared" si="2"/>
        <v>27478696</v>
      </c>
    </row>
    <row r="51" spans="1:24" ht="20.25" customHeight="1">
      <c r="A51" s="43"/>
      <c r="B51" s="44"/>
      <c r="C51" s="45"/>
      <c r="D51" s="46"/>
      <c r="E51" s="19"/>
      <c r="F51" s="58" t="s">
        <v>22</v>
      </c>
      <c r="G51" s="5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5"/>
      <c r="W51" s="15"/>
      <c r="X51" s="15"/>
    </row>
    <row r="52" spans="1:24" ht="21.75" customHeight="1">
      <c r="A52" s="43"/>
      <c r="B52" s="44"/>
      <c r="C52" s="45"/>
      <c r="D52" s="46"/>
      <c r="E52" s="91"/>
      <c r="F52" s="58"/>
      <c r="G52" s="5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15"/>
      <c r="W52" s="15"/>
      <c r="X52" s="15"/>
    </row>
    <row r="53" spans="1:7" ht="15.75">
      <c r="A53" s="78"/>
      <c r="B53" s="79"/>
      <c r="C53" s="78"/>
      <c r="D53" s="80"/>
      <c r="E53" s="19"/>
      <c r="F53" s="58" t="s">
        <v>23</v>
      </c>
      <c r="G53" s="58"/>
    </row>
    <row r="54" spans="1:7" ht="15.75">
      <c r="A54" s="78"/>
      <c r="B54" s="79"/>
      <c r="C54" s="78"/>
      <c r="D54" s="80"/>
      <c r="E54" s="80"/>
      <c r="F54" s="80"/>
      <c r="G54" s="80"/>
    </row>
    <row r="55" spans="1:7" ht="15.75">
      <c r="A55" s="78"/>
      <c r="B55" s="79"/>
      <c r="C55" s="78"/>
      <c r="D55" s="80"/>
      <c r="E55" s="80"/>
      <c r="F55" s="80"/>
      <c r="G55" s="80"/>
    </row>
    <row r="56" spans="6:7" ht="12.75">
      <c r="F56" s="19"/>
      <c r="G56" s="19"/>
    </row>
    <row r="57" spans="5:8" ht="15.75">
      <c r="E57" s="46"/>
      <c r="F57" s="57"/>
      <c r="H57" s="58"/>
    </row>
    <row r="58" spans="5:8" ht="15.75">
      <c r="E58" s="46"/>
      <c r="F58" s="57"/>
      <c r="H58" s="58"/>
    </row>
    <row r="59" spans="5:8" ht="15.75">
      <c r="E59" s="46"/>
      <c r="F59" s="58"/>
      <c r="H59" s="58"/>
    </row>
    <row r="60" spans="6:7" ht="12.75">
      <c r="F60" s="19"/>
      <c r="G60" s="19"/>
    </row>
    <row r="61" spans="6:7" ht="12.75">
      <c r="F61" s="19"/>
      <c r="G61" s="19"/>
    </row>
    <row r="62" spans="6:7" ht="12.75">
      <c r="F62" s="19"/>
      <c r="G62" s="19"/>
    </row>
    <row r="63" spans="6:7" ht="12.75">
      <c r="F63" s="19"/>
      <c r="G63" s="19"/>
    </row>
    <row r="64" spans="6:7" ht="12.75">
      <c r="F64" s="19"/>
      <c r="G64" s="19"/>
    </row>
    <row r="65" spans="6:7" ht="12.75">
      <c r="F65" s="19"/>
      <c r="G65" s="19"/>
    </row>
    <row r="66" spans="3:84" s="19" customFormat="1" ht="12.75">
      <c r="C66"/>
      <c r="D66"/>
      <c r="E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="19" customFormat="1" ht="12.75">
      <c r="C67"/>
    </row>
    <row r="68" s="19" customFormat="1" ht="12.75">
      <c r="C68"/>
    </row>
    <row r="69" s="19" customFormat="1" ht="12.75">
      <c r="C69"/>
    </row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ht="12.75">
      <c r="C173" s="19"/>
    </row>
    <row r="174" ht="12.75">
      <c r="C174" s="19"/>
    </row>
    <row r="175" ht="12.75">
      <c r="C175" s="19"/>
    </row>
  </sheetData>
  <mergeCells count="7">
    <mergeCell ref="W7:X7"/>
    <mergeCell ref="A1:F1"/>
    <mergeCell ref="F2:G2"/>
    <mergeCell ref="W6:X6"/>
    <mergeCell ref="F3:G3"/>
    <mergeCell ref="F4:G4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2.75"/>
  <cols>
    <col min="1" max="1" width="11.75390625" style="19" customWidth="1"/>
    <col min="2" max="2" width="8.25390625" style="19" customWidth="1"/>
    <col min="3" max="3" width="44.125" style="19" customWidth="1"/>
    <col min="4" max="4" width="13.75390625" style="19" customWidth="1"/>
    <col min="5" max="5" width="15.25390625" style="19" customWidth="1"/>
    <col min="6" max="6" width="13.875" style="19" customWidth="1"/>
    <col min="7" max="7" width="22.00390625" style="19" customWidth="1"/>
    <col min="8" max="16384" width="9.125" style="19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3.625" style="0" customWidth="1"/>
    <col min="6" max="6" width="14.375" style="0" customWidth="1"/>
    <col min="7" max="7" width="24.875" style="0" bestFit="1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2005-07-21T07:23:26Z</cp:lastPrinted>
  <dcterms:created xsi:type="dcterms:W3CDTF">2000-11-16T08:27:55Z</dcterms:created>
  <dcterms:modified xsi:type="dcterms:W3CDTF">2005-09-01T12:09:54Z</dcterms:modified>
  <cp:category/>
  <cp:version/>
  <cp:contentType/>
  <cp:contentStatus/>
</cp:coreProperties>
</file>