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25" windowHeight="6330" tabRatio="599" activeTab="0"/>
  </bookViews>
  <sheets>
    <sheet name="wyd.zlec." sheetId="1" r:id="rId1"/>
    <sheet name="doch.zlec." sheetId="2" r:id="rId2"/>
  </sheets>
  <definedNames>
    <definedName name="_xlnm.Print_Area" localSheetId="1">'doch.zlec.'!$A$1:$G$18</definedName>
    <definedName name="_xlnm.Print_Area" localSheetId="0">'wyd.zlec.'!$A$1:$G$28</definedName>
  </definedNames>
  <calcPr fullCalcOnLoad="1"/>
</workbook>
</file>

<file path=xl/sharedStrings.xml><?xml version="1.0" encoding="utf-8"?>
<sst xmlns="http://schemas.openxmlformats.org/spreadsheetml/2006/main" count="63" uniqueCount="39">
  <si>
    <t>Rozdział</t>
  </si>
  <si>
    <t>Treść</t>
  </si>
  <si>
    <t>Plan w zł</t>
  </si>
  <si>
    <t>Zwiększenie</t>
  </si>
  <si>
    <t>Zmniejszenie</t>
  </si>
  <si>
    <t>§</t>
  </si>
  <si>
    <t>DZIAŁ 852</t>
  </si>
  <si>
    <t>POMOC SPOŁECZNA</t>
  </si>
  <si>
    <t xml:space="preserve"> </t>
  </si>
  <si>
    <t xml:space="preserve"> Plan po zmianach   </t>
  </si>
  <si>
    <t>do UCHWAŁY RM w Sępólnie Krajeńskim</t>
  </si>
  <si>
    <t>Przewodniczący Rady Miejskiej</t>
  </si>
  <si>
    <t>Zakup usług pozostałych</t>
  </si>
  <si>
    <t>DZIAŁ 010</t>
  </si>
  <si>
    <t>ROLNICTWO I ŁOWIECTWO</t>
  </si>
  <si>
    <t>Tomasz Cyganek</t>
  </si>
  <si>
    <t>3110</t>
  </si>
  <si>
    <t xml:space="preserve">Świadczenia społeczne </t>
  </si>
  <si>
    <t>Zakup materiałów i wyposażenia</t>
  </si>
  <si>
    <t>85278</t>
  </si>
  <si>
    <t>2010</t>
  </si>
  <si>
    <t>Usuwanie skutków klęsk żywiołowych</t>
  </si>
  <si>
    <t>Dodatkowe wynagrodzenie roczne</t>
  </si>
  <si>
    <t>Wynagrodzenie bezosobowe</t>
  </si>
  <si>
    <t>Wynagrodzenie osobowe pracowników</t>
  </si>
  <si>
    <t>Składki na ubezpieczenie społeczne</t>
  </si>
  <si>
    <t>Składki na Fundusz Pracy</t>
  </si>
  <si>
    <t>Pozostała działalność</t>
  </si>
  <si>
    <t>Świadczenia rodzinne, zaliczka alimentacyjna oraz składki na ubezpieczenie emerytalnei rentowe z ubezpieczenia społecznego</t>
  </si>
  <si>
    <t>Opłaty z tytułu usług telekomunikacyjnych telefonii komórkowej</t>
  </si>
  <si>
    <t>Zmiany w planie dochodów  zadań zleconych na 2007 rok.</t>
  </si>
  <si>
    <t>Załącznik Nr 1 a</t>
  </si>
  <si>
    <t>PLAN PO ZAMIANACH</t>
  </si>
  <si>
    <t>Zmiany w planie wydatków  zadań zleconych na 2007 rok.</t>
  </si>
  <si>
    <t>Załącznik Nr 2 a</t>
  </si>
  <si>
    <t>01095</t>
  </si>
  <si>
    <t>Dotacje celowe otrzymane z budżetu państwa na ralizcję zadań bieżących z zakresu administracji rządowej oraz innych zadań zleconych gminom (związkom gmin) ustawami</t>
  </si>
  <si>
    <t>Różne wydatki na rzecz osób fizycznych</t>
  </si>
  <si>
    <t>Nr  VIII/56/07 z dnia 24 maja 2007r.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</si>
</sst>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_-* #,##0.000\ _z_ł_-;\-* #,##0.000\ _z_ł_-;_-* &quot;-&quot;??\ _z_ł_-;_-@_-"/>
    <numFmt numFmtId="170" formatCode="0.0"/>
    <numFmt numFmtId="171" formatCode="0.000"/>
    <numFmt numFmtId="172" formatCode="#,##0.0"/>
    <numFmt numFmtId="173" formatCode="[$€-2]\ #,##0.00_);[Red]\([$€-2]\ #,##0.00\)"/>
  </numFmts>
  <fonts count="10">
    <font>
      <sz val="10"/>
      <name val="Arial CE"/>
      <family val="0"/>
    </font>
    <font>
      <sz val="14"/>
      <name val="Arial CE"/>
      <family val="0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4" fontId="7" fillId="0" borderId="1" xfId="15" applyNumberFormat="1" applyFont="1" applyBorder="1" applyAlignment="1">
      <alignment vertical="center" wrapText="1"/>
    </xf>
    <xf numFmtId="4" fontId="7" fillId="0" borderId="1" xfId="0" applyNumberFormat="1" applyFont="1" applyBorder="1" applyAlignment="1">
      <alignment vertical="center"/>
    </xf>
    <xf numFmtId="0" fontId="8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49" fontId="7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vertical="center" wrapText="1"/>
    </xf>
    <xf numFmtId="4" fontId="7" fillId="0" borderId="1" xfId="15" applyNumberFormat="1" applyFont="1" applyBorder="1" applyAlignment="1">
      <alignment vertical="center" wrapText="1"/>
    </xf>
    <xf numFmtId="0" fontId="8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49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vertical="center" wrapText="1"/>
    </xf>
    <xf numFmtId="4" fontId="8" fillId="0" borderId="1" xfId="15" applyNumberFormat="1" applyFont="1" applyBorder="1" applyAlignment="1">
      <alignment vertical="center" wrapText="1"/>
    </xf>
    <xf numFmtId="4" fontId="8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4" fontId="7" fillId="0" borderId="1" xfId="15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/>
    </xf>
    <xf numFmtId="49" fontId="8" fillId="0" borderId="0" xfId="0" applyNumberFormat="1" applyFont="1" applyAlignment="1">
      <alignment/>
    </xf>
    <xf numFmtId="49" fontId="7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3" fontId="8" fillId="0" borderId="0" xfId="15" applyNumberFormat="1" applyFont="1" applyBorder="1" applyAlignment="1">
      <alignment horizontal="right" vertical="center"/>
    </xf>
    <xf numFmtId="49" fontId="8" fillId="0" borderId="0" xfId="0" applyNumberFormat="1" applyFont="1" applyBorder="1" applyAlignment="1">
      <alignment/>
    </xf>
    <xf numFmtId="49" fontId="8" fillId="0" borderId="0" xfId="0" applyNumberFormat="1" applyFont="1" applyAlignment="1">
      <alignment/>
    </xf>
    <xf numFmtId="49" fontId="8" fillId="0" borderId="2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left" wrapText="1"/>
    </xf>
    <xf numFmtId="4" fontId="8" fillId="0" borderId="1" xfId="15" applyNumberFormat="1" applyFont="1" applyBorder="1" applyAlignment="1">
      <alignment horizontal="right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right"/>
    </xf>
    <xf numFmtId="4" fontId="2" fillId="0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right"/>
    </xf>
    <xf numFmtId="0" fontId="6" fillId="0" borderId="2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28"/>
  <sheetViews>
    <sheetView tabSelected="1" workbookViewId="0" topLeftCell="A1">
      <selection activeCell="F5" sqref="F5"/>
    </sheetView>
  </sheetViews>
  <sheetFormatPr defaultColWidth="9.00390625" defaultRowHeight="12.75"/>
  <cols>
    <col min="1" max="1" width="12.125" style="46" customWidth="1"/>
    <col min="2" max="2" width="6.75390625" style="46" customWidth="1"/>
    <col min="3" max="3" width="38.75390625" style="47" customWidth="1"/>
    <col min="4" max="4" width="14.25390625" style="47" bestFit="1" customWidth="1"/>
    <col min="5" max="5" width="15.375" style="47" customWidth="1"/>
    <col min="6" max="6" width="18.875" style="47" customWidth="1"/>
    <col min="7" max="7" width="23.00390625" style="47" customWidth="1"/>
    <col min="8" max="21" width="9.125" style="46" hidden="1" customWidth="1"/>
    <col min="22" max="16384" width="9.125" style="47" customWidth="1"/>
  </cols>
  <sheetData>
    <row r="1" spans="1:7" ht="21.75" customHeight="1">
      <c r="A1" s="66" t="s">
        <v>33</v>
      </c>
      <c r="B1" s="67"/>
      <c r="C1" s="67"/>
      <c r="D1" s="67"/>
      <c r="E1" s="67"/>
      <c r="F1" s="67"/>
      <c r="G1" s="1" t="s">
        <v>8</v>
      </c>
    </row>
    <row r="2" spans="1:7" ht="12.75">
      <c r="A2" s="3"/>
      <c r="B2" s="3"/>
      <c r="C2" s="1"/>
      <c r="D2" s="1"/>
      <c r="E2" s="1"/>
      <c r="F2" s="68" t="s">
        <v>34</v>
      </c>
      <c r="G2" s="68"/>
    </row>
    <row r="3" spans="1:7" ht="12.75">
      <c r="A3" s="5"/>
      <c r="B3" s="5"/>
      <c r="C3" s="2"/>
      <c r="D3" s="2"/>
      <c r="E3" s="2"/>
      <c r="F3" s="64" t="s">
        <v>10</v>
      </c>
      <c r="G3" s="64"/>
    </row>
    <row r="4" spans="1:7" ht="15.75" customHeight="1">
      <c r="A4" s="5"/>
      <c r="B4" s="5"/>
      <c r="C4" s="2"/>
      <c r="D4" s="2"/>
      <c r="E4" s="2"/>
      <c r="F4" s="69" t="s">
        <v>38</v>
      </c>
      <c r="G4" s="69"/>
    </row>
    <row r="5" spans="1:24" ht="25.5" customHeight="1">
      <c r="A5" s="9" t="s">
        <v>0</v>
      </c>
      <c r="B5" s="9" t="s">
        <v>5</v>
      </c>
      <c r="C5" s="48" t="s">
        <v>1</v>
      </c>
      <c r="D5" s="10" t="s">
        <v>2</v>
      </c>
      <c r="E5" s="9" t="s">
        <v>3</v>
      </c>
      <c r="F5" s="49" t="s">
        <v>4</v>
      </c>
      <c r="G5" s="11" t="s">
        <v>9</v>
      </c>
      <c r="V5" s="50"/>
      <c r="W5" s="63"/>
      <c r="X5" s="63"/>
    </row>
    <row r="6" spans="1:24" ht="13.5" customHeight="1">
      <c r="A6" s="6">
        <v>1</v>
      </c>
      <c r="B6" s="6">
        <v>2</v>
      </c>
      <c r="C6" s="51">
        <v>3</v>
      </c>
      <c r="D6" s="6">
        <v>4</v>
      </c>
      <c r="E6" s="6">
        <v>5</v>
      </c>
      <c r="F6" s="6">
        <v>6</v>
      </c>
      <c r="G6" s="4">
        <v>7</v>
      </c>
      <c r="W6" s="64"/>
      <c r="X6" s="64"/>
    </row>
    <row r="7" spans="1:24" s="8" customFormat="1" ht="16.5" customHeight="1">
      <c r="A7" s="53" t="s">
        <v>13</v>
      </c>
      <c r="B7" s="54"/>
      <c r="C7" s="55" t="s">
        <v>14</v>
      </c>
      <c r="D7" s="57">
        <v>0</v>
      </c>
      <c r="E7" s="57">
        <f>E8</f>
        <v>196490</v>
      </c>
      <c r="F7" s="57">
        <f>F8</f>
        <v>0</v>
      </c>
      <c r="G7" s="58">
        <f aca="true" t="shared" si="0" ref="G7:G14">D7+E7-F7</f>
        <v>196490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W7" s="5"/>
      <c r="X7" s="5"/>
    </row>
    <row r="8" spans="1:24" s="8" customFormat="1" ht="16.5" customHeight="1">
      <c r="A8" s="53" t="s">
        <v>35</v>
      </c>
      <c r="B8" s="54"/>
      <c r="C8" s="55" t="s">
        <v>27</v>
      </c>
      <c r="D8" s="57">
        <v>0</v>
      </c>
      <c r="E8" s="57">
        <f>SUM(E9:E12)</f>
        <v>196490</v>
      </c>
      <c r="F8" s="57">
        <f>SUM(F9:F12)</f>
        <v>0</v>
      </c>
      <c r="G8" s="58">
        <f t="shared" si="0"/>
        <v>196490</v>
      </c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W8" s="5"/>
      <c r="X8" s="5"/>
    </row>
    <row r="9" spans="1:24" s="8" customFormat="1" ht="16.5" customHeight="1">
      <c r="A9" s="6"/>
      <c r="B9" s="6">
        <v>3030</v>
      </c>
      <c r="C9" s="52" t="s">
        <v>37</v>
      </c>
      <c r="D9" s="59">
        <v>0</v>
      </c>
      <c r="E9" s="59">
        <v>192636.91</v>
      </c>
      <c r="F9" s="59">
        <v>0</v>
      </c>
      <c r="G9" s="60">
        <f t="shared" si="0"/>
        <v>192636.91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W9" s="5"/>
      <c r="X9" s="5"/>
    </row>
    <row r="10" spans="1:24" s="8" customFormat="1" ht="16.5" customHeight="1">
      <c r="A10" s="6"/>
      <c r="B10" s="6">
        <v>4170</v>
      </c>
      <c r="C10" s="52" t="s">
        <v>23</v>
      </c>
      <c r="D10" s="59">
        <v>0</v>
      </c>
      <c r="E10" s="59">
        <v>2293.78</v>
      </c>
      <c r="F10" s="59">
        <v>0</v>
      </c>
      <c r="G10" s="60">
        <f t="shared" si="0"/>
        <v>2293.78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W10" s="5"/>
      <c r="X10" s="5"/>
    </row>
    <row r="11" spans="1:24" s="8" customFormat="1" ht="16.5" customHeight="1">
      <c r="A11" s="6"/>
      <c r="B11" s="6">
        <v>4210</v>
      </c>
      <c r="C11" s="52" t="s">
        <v>18</v>
      </c>
      <c r="D11" s="59">
        <v>0</v>
      </c>
      <c r="E11" s="59">
        <v>559.31</v>
      </c>
      <c r="F11" s="59">
        <v>0</v>
      </c>
      <c r="G11" s="60">
        <f t="shared" si="0"/>
        <v>559.31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W11" s="5"/>
      <c r="X11" s="5"/>
    </row>
    <row r="12" spans="1:24" s="8" customFormat="1" ht="16.5" customHeight="1">
      <c r="A12" s="6"/>
      <c r="B12" s="6">
        <v>4300</v>
      </c>
      <c r="C12" s="52" t="s">
        <v>12</v>
      </c>
      <c r="D12" s="56">
        <v>0</v>
      </c>
      <c r="E12" s="56">
        <v>1000</v>
      </c>
      <c r="F12" s="56">
        <v>0</v>
      </c>
      <c r="G12" s="60">
        <f t="shared" si="0"/>
        <v>1000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W12" s="5"/>
      <c r="X12" s="5"/>
    </row>
    <row r="13" spans="1:24" s="8" customFormat="1" ht="16.5" customHeight="1">
      <c r="A13" s="54" t="s">
        <v>6</v>
      </c>
      <c r="B13" s="54"/>
      <c r="C13" s="55" t="s">
        <v>7</v>
      </c>
      <c r="D13" s="57">
        <v>5889000</v>
      </c>
      <c r="E13" s="57">
        <f>E14+E22</f>
        <v>19904.33</v>
      </c>
      <c r="F13" s="57">
        <f>F14</f>
        <v>16052.33</v>
      </c>
      <c r="G13" s="16">
        <f t="shared" si="0"/>
        <v>5892852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W13" s="5"/>
      <c r="X13" s="5"/>
    </row>
    <row r="14" spans="1:21" s="18" customFormat="1" ht="38.25">
      <c r="A14" s="12">
        <v>85212</v>
      </c>
      <c r="B14" s="13"/>
      <c r="C14" s="14" t="s">
        <v>28</v>
      </c>
      <c r="D14" s="15">
        <v>5737000</v>
      </c>
      <c r="E14" s="31">
        <f>SUM(E15:E21)</f>
        <v>16052.33</v>
      </c>
      <c r="F14" s="31">
        <f>SUM(F15:F21)</f>
        <v>16052.33</v>
      </c>
      <c r="G14" s="16">
        <f t="shared" si="0"/>
        <v>5737000</v>
      </c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</row>
    <row r="15" spans="1:21" s="18" customFormat="1" ht="12.75">
      <c r="A15" s="12"/>
      <c r="B15" s="13">
        <v>4010</v>
      </c>
      <c r="C15" s="29" t="s">
        <v>24</v>
      </c>
      <c r="D15" s="27">
        <v>106300</v>
      </c>
      <c r="E15" s="42">
        <v>0</v>
      </c>
      <c r="F15" s="42">
        <v>11000</v>
      </c>
      <c r="G15" s="28">
        <f aca="true" t="shared" si="1" ref="G15:G21">D15+E15-F15</f>
        <v>95300</v>
      </c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</row>
    <row r="16" spans="1:21" s="18" customFormat="1" ht="12.75">
      <c r="A16" s="12"/>
      <c r="B16" s="13">
        <v>4040</v>
      </c>
      <c r="C16" s="29" t="s">
        <v>22</v>
      </c>
      <c r="D16" s="27">
        <v>8000</v>
      </c>
      <c r="E16" s="42">
        <v>0</v>
      </c>
      <c r="F16" s="42">
        <v>2486.42</v>
      </c>
      <c r="G16" s="28">
        <f t="shared" si="1"/>
        <v>5513.58</v>
      </c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s="18" customFormat="1" ht="12.75">
      <c r="A17" s="12"/>
      <c r="B17" s="13">
        <v>4110</v>
      </c>
      <c r="C17" s="29" t="s">
        <v>25</v>
      </c>
      <c r="D17" s="27">
        <v>19800</v>
      </c>
      <c r="E17" s="42">
        <v>0</v>
      </c>
      <c r="F17" s="42">
        <v>1000</v>
      </c>
      <c r="G17" s="28">
        <f t="shared" si="1"/>
        <v>18800</v>
      </c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</row>
    <row r="18" spans="1:21" s="18" customFormat="1" ht="12.75">
      <c r="A18" s="12"/>
      <c r="B18" s="13">
        <v>4120</v>
      </c>
      <c r="C18" s="29" t="s">
        <v>26</v>
      </c>
      <c r="D18" s="27">
        <v>2800</v>
      </c>
      <c r="E18" s="42">
        <v>0</v>
      </c>
      <c r="F18" s="42">
        <v>300</v>
      </c>
      <c r="G18" s="28">
        <f t="shared" si="1"/>
        <v>2500</v>
      </c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</row>
    <row r="19" spans="1:21" s="18" customFormat="1" ht="12.75">
      <c r="A19" s="12"/>
      <c r="B19" s="13">
        <v>4170</v>
      </c>
      <c r="C19" s="29" t="s">
        <v>23</v>
      </c>
      <c r="D19" s="27">
        <v>3500</v>
      </c>
      <c r="E19" s="42">
        <v>0</v>
      </c>
      <c r="F19" s="42">
        <v>865.91</v>
      </c>
      <c r="G19" s="28">
        <f t="shared" si="1"/>
        <v>2634.09</v>
      </c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</row>
    <row r="20" spans="1:21" s="18" customFormat="1" ht="12.75">
      <c r="A20" s="12"/>
      <c r="B20" s="13">
        <v>4300</v>
      </c>
      <c r="C20" s="29" t="s">
        <v>12</v>
      </c>
      <c r="D20" s="27">
        <v>7100</v>
      </c>
      <c r="E20" s="42">
        <v>16052.33</v>
      </c>
      <c r="F20" s="42">
        <v>0</v>
      </c>
      <c r="G20" s="28">
        <f t="shared" si="1"/>
        <v>23152.33</v>
      </c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1" spans="1:21" s="18" customFormat="1" ht="25.5">
      <c r="A21" s="12"/>
      <c r="B21" s="13">
        <v>4360</v>
      </c>
      <c r="C21" s="29" t="s">
        <v>29</v>
      </c>
      <c r="D21" s="27">
        <v>800</v>
      </c>
      <c r="E21" s="42">
        <v>0</v>
      </c>
      <c r="F21" s="42">
        <v>400</v>
      </c>
      <c r="G21" s="28">
        <f t="shared" si="1"/>
        <v>400</v>
      </c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</row>
    <row r="22" spans="1:21" s="24" customFormat="1" ht="12.75">
      <c r="A22" s="19" t="s">
        <v>19</v>
      </c>
      <c r="B22" s="20"/>
      <c r="C22" s="21" t="s">
        <v>21</v>
      </c>
      <c r="D22" s="22">
        <v>0</v>
      </c>
      <c r="E22" s="31">
        <f>SUM(E23)</f>
        <v>3852</v>
      </c>
      <c r="F22" s="31">
        <f>SUM(F23)</f>
        <v>0</v>
      </c>
      <c r="G22" s="16">
        <f>D22+E22-F22</f>
        <v>3852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</row>
    <row r="23" spans="1:21" s="24" customFormat="1" ht="12.75">
      <c r="A23" s="25"/>
      <c r="B23" s="25" t="s">
        <v>16</v>
      </c>
      <c r="C23" s="26" t="s">
        <v>17</v>
      </c>
      <c r="D23" s="27">
        <v>0</v>
      </c>
      <c r="E23" s="42">
        <v>3852</v>
      </c>
      <c r="F23" s="28">
        <v>0</v>
      </c>
      <c r="G23" s="28">
        <f>D23+E23-F23</f>
        <v>3852</v>
      </c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</row>
    <row r="24" spans="1:21" s="34" customFormat="1" ht="12.75">
      <c r="A24" s="19"/>
      <c r="B24" s="20"/>
      <c r="C24" s="30" t="s">
        <v>32</v>
      </c>
      <c r="D24" s="31">
        <v>6009191</v>
      </c>
      <c r="E24" s="32">
        <f>E22+E8</f>
        <v>200342</v>
      </c>
      <c r="F24" s="32">
        <f>F12</f>
        <v>0</v>
      </c>
      <c r="G24" s="16">
        <f>D24+E24-F24</f>
        <v>6209533</v>
      </c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</row>
    <row r="25" spans="1:84" s="34" customFormat="1" ht="12.75">
      <c r="A25" s="35"/>
      <c r="B25" s="36"/>
      <c r="D25" s="37"/>
      <c r="E25" s="65" t="s">
        <v>11</v>
      </c>
      <c r="F25" s="65"/>
      <c r="G25" s="65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9"/>
      <c r="W25" s="39"/>
      <c r="X25" s="39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</row>
    <row r="26" spans="3:7" ht="12.75">
      <c r="C26" s="46"/>
      <c r="D26" s="46"/>
      <c r="E26" s="62"/>
      <c r="F26" s="62"/>
      <c r="G26" s="62"/>
    </row>
    <row r="27" spans="3:7" ht="12.75">
      <c r="C27" s="46"/>
      <c r="D27" s="46"/>
      <c r="E27" s="62" t="s">
        <v>15</v>
      </c>
      <c r="F27" s="62"/>
      <c r="G27" s="62"/>
    </row>
    <row r="28" ht="12.75">
      <c r="C28" s="46"/>
    </row>
  </sheetData>
  <mergeCells count="9">
    <mergeCell ref="A1:F1"/>
    <mergeCell ref="F2:G2"/>
    <mergeCell ref="F3:G3"/>
    <mergeCell ref="F4:G4"/>
    <mergeCell ref="E27:G27"/>
    <mergeCell ref="W5:X5"/>
    <mergeCell ref="W6:X6"/>
    <mergeCell ref="E25:G25"/>
    <mergeCell ref="E26:G2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F17"/>
  <sheetViews>
    <sheetView workbookViewId="0" topLeftCell="A1">
      <selection activeCell="F22" sqref="F22"/>
    </sheetView>
  </sheetViews>
  <sheetFormatPr defaultColWidth="9.00390625" defaultRowHeight="12.75"/>
  <cols>
    <col min="1" max="1" width="12.125" style="46" customWidth="1"/>
    <col min="2" max="2" width="6.75390625" style="46" customWidth="1"/>
    <col min="3" max="3" width="38.75390625" style="47" customWidth="1"/>
    <col min="4" max="4" width="14.25390625" style="47" bestFit="1" customWidth="1"/>
    <col min="5" max="5" width="15.375" style="47" customWidth="1"/>
    <col min="6" max="6" width="18.875" style="47" customWidth="1"/>
    <col min="7" max="7" width="23.00390625" style="47" customWidth="1"/>
    <col min="8" max="21" width="9.125" style="46" hidden="1" customWidth="1"/>
    <col min="22" max="16384" width="9.125" style="47" customWidth="1"/>
  </cols>
  <sheetData>
    <row r="1" spans="1:7" ht="21.75" customHeight="1">
      <c r="A1" s="66" t="s">
        <v>30</v>
      </c>
      <c r="B1" s="67"/>
      <c r="C1" s="67"/>
      <c r="D1" s="67"/>
      <c r="E1" s="67"/>
      <c r="F1" s="67"/>
      <c r="G1" s="1" t="s">
        <v>8</v>
      </c>
    </row>
    <row r="2" spans="1:7" ht="12.75">
      <c r="A2" s="3"/>
      <c r="B2" s="3"/>
      <c r="C2" s="1"/>
      <c r="D2" s="1"/>
      <c r="E2" s="1"/>
      <c r="F2" s="68" t="s">
        <v>31</v>
      </c>
      <c r="G2" s="68"/>
    </row>
    <row r="3" spans="1:7" ht="12.75">
      <c r="A3" s="5"/>
      <c r="B3" s="5"/>
      <c r="C3" s="2"/>
      <c r="D3" s="2"/>
      <c r="E3" s="2"/>
      <c r="F3" s="64" t="s">
        <v>10</v>
      </c>
      <c r="G3" s="64"/>
    </row>
    <row r="4" spans="1:7" ht="12.75">
      <c r="A4" s="5"/>
      <c r="B4" s="5"/>
      <c r="C4" s="2"/>
      <c r="D4" s="2"/>
      <c r="E4" s="2"/>
      <c r="F4" s="69" t="s">
        <v>38</v>
      </c>
      <c r="G4" s="69"/>
    </row>
    <row r="5" spans="1:24" ht="25.5" customHeight="1">
      <c r="A5" s="9" t="s">
        <v>0</v>
      </c>
      <c r="B5" s="9" t="s">
        <v>5</v>
      </c>
      <c r="C5" s="48" t="s">
        <v>1</v>
      </c>
      <c r="D5" s="10" t="s">
        <v>2</v>
      </c>
      <c r="E5" s="9" t="s">
        <v>3</v>
      </c>
      <c r="F5" s="49" t="s">
        <v>4</v>
      </c>
      <c r="G5" s="11" t="s">
        <v>9</v>
      </c>
      <c r="V5" s="50"/>
      <c r="W5" s="63"/>
      <c r="X5" s="63"/>
    </row>
    <row r="6" spans="1:24" ht="13.5" customHeight="1">
      <c r="A6" s="6">
        <v>1</v>
      </c>
      <c r="B6" s="6">
        <v>2</v>
      </c>
      <c r="C6" s="51">
        <v>3</v>
      </c>
      <c r="D6" s="6">
        <v>4</v>
      </c>
      <c r="E6" s="6">
        <v>5</v>
      </c>
      <c r="F6" s="6">
        <v>6</v>
      </c>
      <c r="G6" s="4">
        <v>7</v>
      </c>
      <c r="W6" s="64"/>
      <c r="X6" s="64"/>
    </row>
    <row r="7" spans="1:24" ht="13.5" customHeight="1">
      <c r="A7" s="54" t="s">
        <v>13</v>
      </c>
      <c r="B7" s="54">
        <v>10</v>
      </c>
      <c r="C7" s="61" t="s">
        <v>14</v>
      </c>
      <c r="D7" s="57">
        <v>0</v>
      </c>
      <c r="E7" s="57">
        <f>E8</f>
        <v>196490</v>
      </c>
      <c r="F7" s="57">
        <v>0</v>
      </c>
      <c r="G7" s="58">
        <f>D7+E7-F7</f>
        <v>196490</v>
      </c>
      <c r="W7" s="5"/>
      <c r="X7" s="5"/>
    </row>
    <row r="8" spans="1:84" s="34" customFormat="1" ht="12.75">
      <c r="A8" s="43" t="s">
        <v>35</v>
      </c>
      <c r="B8" s="44"/>
      <c r="C8" s="45" t="s">
        <v>27</v>
      </c>
      <c r="D8" s="31">
        <v>0</v>
      </c>
      <c r="E8" s="32">
        <v>196490</v>
      </c>
      <c r="F8" s="32">
        <v>0</v>
      </c>
      <c r="G8" s="32">
        <f>D8+E8-F8</f>
        <v>196490</v>
      </c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</row>
    <row r="9" spans="1:84" s="34" customFormat="1" ht="51">
      <c r="A9" s="25"/>
      <c r="B9" s="40" t="s">
        <v>20</v>
      </c>
      <c r="C9" s="41" t="s">
        <v>36</v>
      </c>
      <c r="D9" s="42">
        <v>0</v>
      </c>
      <c r="E9" s="28">
        <v>196490</v>
      </c>
      <c r="F9" s="28">
        <v>0</v>
      </c>
      <c r="G9" s="28">
        <f>D9+E9-F9</f>
        <v>196490</v>
      </c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</row>
    <row r="10" spans="1:84" s="18" customFormat="1" ht="12.75">
      <c r="A10" s="12" t="s">
        <v>6</v>
      </c>
      <c r="B10" s="13"/>
      <c r="C10" s="14" t="s">
        <v>7</v>
      </c>
      <c r="D10" s="15">
        <v>5889000</v>
      </c>
      <c r="E10" s="16">
        <f>E11</f>
        <v>3852</v>
      </c>
      <c r="F10" s="16">
        <f>F11</f>
        <v>0</v>
      </c>
      <c r="G10" s="16">
        <f>D10+E10-F10</f>
        <v>5892852</v>
      </c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</row>
    <row r="11" spans="1:84" s="34" customFormat="1" ht="16.5" customHeight="1">
      <c r="A11" s="43" t="s">
        <v>19</v>
      </c>
      <c r="B11" s="44"/>
      <c r="C11" s="45" t="s">
        <v>21</v>
      </c>
      <c r="D11" s="31">
        <v>0</v>
      </c>
      <c r="E11" s="32">
        <f>E12</f>
        <v>3852</v>
      </c>
      <c r="F11" s="32">
        <f>F12</f>
        <v>0</v>
      </c>
      <c r="G11" s="32">
        <f>G12</f>
        <v>3852</v>
      </c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</row>
    <row r="12" spans="1:84" s="34" customFormat="1" ht="18" customHeight="1">
      <c r="A12" s="25"/>
      <c r="B12" s="40" t="s">
        <v>20</v>
      </c>
      <c r="C12" s="41"/>
      <c r="D12" s="42">
        <v>0</v>
      </c>
      <c r="E12" s="28">
        <v>3852</v>
      </c>
      <c r="F12" s="28">
        <v>0</v>
      </c>
      <c r="G12" s="28">
        <f>D12+E12-F12</f>
        <v>3852</v>
      </c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</row>
    <row r="13" spans="1:21" s="34" customFormat="1" ht="17.25" customHeight="1">
      <c r="A13" s="19"/>
      <c r="B13" s="20"/>
      <c r="C13" s="30" t="s">
        <v>32</v>
      </c>
      <c r="D13" s="31">
        <v>6009191</v>
      </c>
      <c r="E13" s="32">
        <f>E11+E8</f>
        <v>200342</v>
      </c>
      <c r="F13" s="32">
        <f>F10</f>
        <v>0</v>
      </c>
      <c r="G13" s="16">
        <f>D13+E13-F13</f>
        <v>6209533</v>
      </c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</row>
    <row r="14" spans="1:84" s="34" customFormat="1" ht="12.75">
      <c r="A14" s="35"/>
      <c r="B14" s="36"/>
      <c r="D14" s="37"/>
      <c r="E14" s="65" t="s">
        <v>11</v>
      </c>
      <c r="F14" s="65"/>
      <c r="G14" s="65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9"/>
      <c r="W14" s="39"/>
      <c r="X14" s="39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</row>
    <row r="15" spans="3:7" ht="12.75">
      <c r="C15" s="46"/>
      <c r="D15" s="46"/>
      <c r="E15" s="62"/>
      <c r="F15" s="62"/>
      <c r="G15" s="62"/>
    </row>
    <row r="16" spans="3:7" ht="12.75">
      <c r="C16" s="46"/>
      <c r="D16" s="46"/>
      <c r="E16" s="62" t="s">
        <v>15</v>
      </c>
      <c r="F16" s="62"/>
      <c r="G16" s="62"/>
    </row>
    <row r="17" ht="12.75">
      <c r="C17" s="46"/>
    </row>
  </sheetData>
  <mergeCells count="9">
    <mergeCell ref="E16:G16"/>
    <mergeCell ref="W5:X5"/>
    <mergeCell ref="W6:X6"/>
    <mergeCell ref="E14:G14"/>
    <mergeCell ref="E15:G15"/>
    <mergeCell ref="A1:F1"/>
    <mergeCell ref="F2:G2"/>
    <mergeCell ref="F3:G3"/>
    <mergeCell ref="F4:G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Urzad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Urzad Miejski</dc:creator>
  <cp:keywords/>
  <dc:description/>
  <cp:lastModifiedBy>Kujawa</cp:lastModifiedBy>
  <cp:lastPrinted>2007-05-28T05:55:24Z</cp:lastPrinted>
  <dcterms:created xsi:type="dcterms:W3CDTF">2000-11-16T08:27:55Z</dcterms:created>
  <dcterms:modified xsi:type="dcterms:W3CDTF">2007-05-28T08:17:17Z</dcterms:modified>
  <cp:category/>
  <cp:version/>
  <cp:contentType/>
  <cp:contentStatus/>
</cp:coreProperties>
</file>