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<sst xmlns="http://schemas.openxmlformats.org/spreadsheetml/2006/main" count="81" uniqueCount="61">
  <si>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Treść</t>
  </si>
  <si>
    <t>§</t>
  </si>
  <si>
    <t>dział</t>
  </si>
  <si>
    <t>rozdział</t>
  </si>
  <si>
    <t>Razem:</t>
  </si>
  <si>
    <t>wartość</t>
  </si>
  <si>
    <t>6059</t>
  </si>
  <si>
    <t>926</t>
  </si>
  <si>
    <t>Kultura fizyczna i sport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</si>
  <si>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</si>
  <si>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</si>
  <si>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</si>
  <si>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</si>
  <si>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Zadania realizowane w ramach środków strukturalnych w 2011 roku</t>
  </si>
  <si>
    <t>600</t>
  </si>
  <si>
    <t>60016</t>
  </si>
  <si>
    <t>Transport i łączność</t>
  </si>
  <si>
    <t>Drogi publiczne gminne</t>
  </si>
  <si>
    <t>6057</t>
  </si>
  <si>
    <t>852</t>
  </si>
  <si>
    <t>85214</t>
  </si>
  <si>
    <t>Pomoc społeczna</t>
  </si>
  <si>
    <t>Zasiłki i pomoc w natuerze oraz składki na ubezpieczenie emerytalne i rentowe</t>
  </si>
  <si>
    <t>3119</t>
  </si>
  <si>
    <t>Świdczenia społeczne</t>
  </si>
  <si>
    <t xml:space="preserve">                                                                      do uchwały Nr III/10/10</t>
  </si>
  <si>
    <t xml:space="preserve">                                                                      z dnia 28 grudnia 2010 r.</t>
  </si>
  <si>
    <t xml:space="preserve">                                                                    Rady Miejskiej w Sępólnie Krajeńskim</t>
  </si>
  <si>
    <t>853</t>
  </si>
  <si>
    <t>Pozostałe zadania w zakresie polityki społecznej</t>
  </si>
  <si>
    <t>85395</t>
  </si>
  <si>
    <t>Pozostała działalność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</si>
  <si>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</si>
  <si>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</si>
  <si>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</si>
  <si>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</si>
  <si>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</si>
  <si>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</si>
  <si>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</si>
  <si>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</si>
  <si>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</si>
  <si>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</si>
  <si>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</si>
  <si>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</si>
  <si>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</si>
  <si>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</si>
  <si>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</si>
  <si>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</si>
  <si>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</si>
  <si>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</si>
  <si>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010</t>
  </si>
  <si>
    <t>01041</t>
  </si>
  <si>
    <t>Rolnictwo i łowiectwo</t>
  </si>
  <si>
    <t>Oprogram rozwoju Obszarów Wiejskich 2007-2013</t>
  </si>
  <si>
    <t>900</t>
  </si>
  <si>
    <t>Gospodarka komunalna i ochrona środowiska</t>
  </si>
  <si>
    <t>90095</t>
  </si>
  <si>
    <t xml:space="preserve">                                                                      Załącznik Nr  10</t>
  </si>
  <si>
    <t xml:space="preserve">                                                          Załącznik nr 4</t>
  </si>
  <si>
    <t xml:space="preserve">                                                                    do uchwały nr XVI/…./11</t>
  </si>
  <si>
    <t xml:space="preserve">                                                                    z dnia 29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</si>
</sst>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.25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21" borderId="1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25" fillId="18" borderId="11" xfId="0" applyNumberFormat="1" applyBorder="1" applyAlignment="1">
      <alignment horizontal="right" vertical="center" wrapText="1"/>
    </xf>
    <xf numFmtId="4" fontId="25" fillId="18" borderId="12" xfId="0" applyNumberFormat="1" applyBorder="1" applyAlignment="1">
      <alignment horizontal="right" vertical="center" wrapText="1"/>
    </xf>
    <xf numFmtId="49" fontId="22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PageLayoutView="0" workbookViewId="0" topLeftCell="A25">
      <selection activeCell="E45" sqref="E45"/>
    </sheetView>
  </sheetViews>
  <sheetFormatPr defaultColWidth="9.33203125" defaultRowHeight="12.75"/>
  <cols>
    <col min="1" max="1" width="5.66015625" style="1" customWidth="1"/>
    <col min="2" max="2" width="9.66015625" style="1" customWidth="1"/>
    <col min="3" max="3" width="7.5" style="1" customWidth="1"/>
    <col min="4" max="4" width="68.66015625" style="1" customWidth="1"/>
    <col min="5" max="5" width="18.66015625" style="2" customWidth="1"/>
    <col min="6" max="16384" width="9.33203125" style="1" customWidth="1"/>
  </cols>
  <sheetData>
    <row r="1" spans="4:5" ht="15.75">
      <c r="D1" s="20" t="s">
        <v>58</v>
      </c>
      <c r="E1" s="4"/>
    </row>
    <row r="2" spans="4:5" ht="16.5" customHeight="1">
      <c r="D2" s="1" t="s">
        <v>59</v>
      </c>
      <c r="E2" s="1"/>
    </row>
    <row r="3" spans="4:5" ht="11.25" customHeight="1">
      <c r="D3" s="1" t="s">
        <v>27</v>
      </c>
      <c r="E3" s="1"/>
    </row>
    <row r="4" spans="4:5" ht="11.25" customHeight="1">
      <c r="D4" s="1" t="s">
        <v>60</v>
      </c>
      <c r="E4" s="1"/>
    </row>
    <row r="5" spans="1:3" ht="9" customHeight="1">
      <c r="A5" s="29"/>
      <c r="B5" s="29"/>
      <c r="C5" s="29"/>
    </row>
    <row r="6" spans="4:5" ht="9" customHeight="1">
      <c r="D6" s="28" t="s">
        <v>57</v>
      </c>
      <c r="E6" s="28"/>
    </row>
    <row r="7" spans="1:5" ht="12.75" customHeight="1">
      <c r="A7" s="29"/>
      <c r="B7" s="29"/>
      <c r="C7" s="29"/>
      <c r="D7" s="31" t="s">
        <v>25</v>
      </c>
      <c r="E7" s="31"/>
    </row>
    <row r="8" spans="1:5" ht="9.75" customHeight="1">
      <c r="A8" s="3"/>
      <c r="B8" s="3"/>
      <c r="C8" s="3"/>
      <c r="D8" s="31" t="s">
        <v>12</v>
      </c>
      <c r="E8" s="31"/>
    </row>
    <row r="9" spans="1:5" ht="12.75" customHeight="1">
      <c r="A9" s="3"/>
      <c r="B9" s="3"/>
      <c r="C9" s="3"/>
      <c r="D9" s="31" t="s">
        <v>26</v>
      </c>
      <c r="E9" s="31"/>
    </row>
    <row r="10" spans="1:5" s="5" customFormat="1" ht="21.75" customHeight="1">
      <c r="A10" s="32" t="s">
        <v>13</v>
      </c>
      <c r="B10" s="32"/>
      <c r="C10" s="32"/>
      <c r="D10" s="32"/>
      <c r="E10" s="32"/>
    </row>
    <row r="11" spans="1:5" ht="17.25" customHeight="1">
      <c r="A11" s="6" t="s">
        <v>2</v>
      </c>
      <c r="B11" s="6" t="s">
        <v>3</v>
      </c>
      <c r="C11" s="6" t="s">
        <v>1</v>
      </c>
      <c r="D11" s="7" t="s">
        <v>0</v>
      </c>
      <c r="E11" s="8" t="s">
        <v>5</v>
      </c>
    </row>
    <row r="12" spans="1:5" ht="19.5" customHeight="1">
      <c r="A12" s="9" t="s">
        <v>50</v>
      </c>
      <c r="B12" s="9"/>
      <c r="C12" s="9"/>
      <c r="D12" s="10" t="s">
        <v>52</v>
      </c>
      <c r="E12" s="11">
        <f>E13</f>
        <v>481987.64</v>
      </c>
    </row>
    <row r="13" spans="1:5" ht="15.75" customHeight="1">
      <c r="A13" s="23"/>
      <c r="B13" s="12" t="s">
        <v>51</v>
      </c>
      <c r="C13" s="12"/>
      <c r="D13" s="13" t="s">
        <v>53</v>
      </c>
      <c r="E13" s="14">
        <f>E14+E15</f>
        <v>481987.64</v>
      </c>
    </row>
    <row r="14" spans="1:5" ht="19.5" customHeight="1">
      <c r="A14" s="24"/>
      <c r="B14" s="26"/>
      <c r="C14" s="15" t="s">
        <v>18</v>
      </c>
      <c r="D14" s="16" t="s">
        <v>11</v>
      </c>
      <c r="E14" s="17">
        <v>295310.1</v>
      </c>
    </row>
    <row r="15" spans="1:5" ht="19.5" customHeight="1">
      <c r="A15" s="25"/>
      <c r="B15" s="27"/>
      <c r="C15" s="15" t="s">
        <v>6</v>
      </c>
      <c r="D15" s="16" t="s">
        <v>11</v>
      </c>
      <c r="E15" s="17">
        <f>184500.45+234.45+1942.64</f>
        <v>186677.54000000004</v>
      </c>
    </row>
    <row r="16" spans="1:5" ht="19.5" customHeight="1">
      <c r="A16" s="9" t="s">
        <v>14</v>
      </c>
      <c r="B16" s="9"/>
      <c r="C16" s="9"/>
      <c r="D16" s="10" t="s">
        <v>16</v>
      </c>
      <c r="E16" s="11">
        <f>E17</f>
        <v>897900</v>
      </c>
    </row>
    <row r="17" spans="1:5" ht="16.5" customHeight="1">
      <c r="A17" s="23"/>
      <c r="B17" s="12" t="s">
        <v>15</v>
      </c>
      <c r="C17" s="12"/>
      <c r="D17" s="13" t="s">
        <v>17</v>
      </c>
      <c r="E17" s="14">
        <f>E18+E19</f>
        <v>897900</v>
      </c>
    </row>
    <row r="18" spans="1:5" ht="19.5" customHeight="1">
      <c r="A18" s="24"/>
      <c r="B18" s="23"/>
      <c r="C18" s="15" t="s">
        <v>18</v>
      </c>
      <c r="D18" s="16" t="s">
        <v>11</v>
      </c>
      <c r="E18" s="17">
        <f>500000-51050</f>
        <v>448950</v>
      </c>
    </row>
    <row r="19" spans="1:5" ht="19.5" customHeight="1">
      <c r="A19" s="25"/>
      <c r="B19" s="25"/>
      <c r="C19" s="15" t="s">
        <v>6</v>
      </c>
      <c r="D19" s="16" t="s">
        <v>11</v>
      </c>
      <c r="E19" s="17">
        <f>800000-351050</f>
        <v>448950</v>
      </c>
    </row>
    <row r="20" spans="1:5" ht="19.5" customHeight="1">
      <c r="A20" s="9" t="s">
        <v>19</v>
      </c>
      <c r="B20" s="9"/>
      <c r="C20" s="9"/>
      <c r="D20" s="10" t="s">
        <v>21</v>
      </c>
      <c r="E20" s="11">
        <f>E21</f>
        <v>24071.86</v>
      </c>
    </row>
    <row r="21" spans="1:5" ht="25.5">
      <c r="A21" s="23"/>
      <c r="B21" s="12" t="s">
        <v>20</v>
      </c>
      <c r="C21" s="12"/>
      <c r="D21" s="13" t="s">
        <v>22</v>
      </c>
      <c r="E21" s="14">
        <f>E22</f>
        <v>24071.86</v>
      </c>
    </row>
    <row r="22" spans="1:5" ht="19.5" customHeight="1">
      <c r="A22" s="25"/>
      <c r="B22" s="15"/>
      <c r="C22" s="15" t="s">
        <v>23</v>
      </c>
      <c r="D22" s="16" t="s">
        <v>24</v>
      </c>
      <c r="E22" s="17">
        <f>22064+4266.96-2259.1</f>
        <v>24071.86</v>
      </c>
    </row>
    <row r="23" spans="1:5" ht="19.5" customHeight="1">
      <c r="A23" s="9" t="s">
        <v>28</v>
      </c>
      <c r="B23" s="9"/>
      <c r="C23" s="9"/>
      <c r="D23" s="10" t="s">
        <v>29</v>
      </c>
      <c r="E23" s="11">
        <f>E24</f>
        <v>311384.04</v>
      </c>
    </row>
    <row r="24" spans="1:5" ht="14.25" customHeight="1">
      <c r="A24" s="23"/>
      <c r="B24" s="12" t="s">
        <v>30</v>
      </c>
      <c r="C24" s="12"/>
      <c r="D24" s="13" t="s">
        <v>31</v>
      </c>
      <c r="E24" s="14">
        <f>311479.04-95</f>
        <v>311384.04</v>
      </c>
    </row>
    <row r="25" spans="1:5" ht="19.5" customHeight="1">
      <c r="A25" s="24"/>
      <c r="B25" s="23"/>
      <c r="C25" s="15" t="s">
        <v>32</v>
      </c>
      <c r="D25" s="16" t="s">
        <v>44</v>
      </c>
      <c r="E25" s="21">
        <f>94012.74-1805.39</f>
        <v>92207.35</v>
      </c>
    </row>
    <row r="26" spans="1:5" ht="19.5" customHeight="1">
      <c r="A26" s="24"/>
      <c r="B26" s="24"/>
      <c r="C26" s="15" t="s">
        <v>33</v>
      </c>
      <c r="D26" s="16" t="s">
        <v>44</v>
      </c>
      <c r="E26" s="21">
        <f>6710.55-132.63</f>
        <v>6577.92</v>
      </c>
    </row>
    <row r="27" spans="1:5" ht="19.5" customHeight="1">
      <c r="A27" s="24"/>
      <c r="B27" s="24"/>
      <c r="C27" s="15" t="s">
        <v>34</v>
      </c>
      <c r="D27" s="16" t="s">
        <v>45</v>
      </c>
      <c r="E27" s="21">
        <f>15202.61-532.01</f>
        <v>14670.6</v>
      </c>
    </row>
    <row r="28" spans="1:5" ht="19.5" customHeight="1">
      <c r="A28" s="24"/>
      <c r="B28" s="24"/>
      <c r="C28" s="15" t="s">
        <v>35</v>
      </c>
      <c r="D28" s="16" t="s">
        <v>45</v>
      </c>
      <c r="E28" s="21">
        <f>1060.28-56.8</f>
        <v>1003.48</v>
      </c>
    </row>
    <row r="29" spans="1:5" ht="19.5" customHeight="1">
      <c r="A29" s="24"/>
      <c r="B29" s="24"/>
      <c r="C29" s="15" t="s">
        <v>36</v>
      </c>
      <c r="D29" s="16" t="s">
        <v>46</v>
      </c>
      <c r="E29" s="21">
        <f>2345.22-236.15</f>
        <v>2109.0699999999997</v>
      </c>
    </row>
    <row r="30" spans="1:5" ht="19.5" customHeight="1">
      <c r="A30" s="24"/>
      <c r="B30" s="24"/>
      <c r="C30" s="15" t="s">
        <v>37</v>
      </c>
      <c r="D30" s="16" t="s">
        <v>46</v>
      </c>
      <c r="E30" s="21">
        <f>153.63-38.32</f>
        <v>115.31</v>
      </c>
    </row>
    <row r="31" spans="1:5" ht="19.5" customHeight="1">
      <c r="A31" s="24"/>
      <c r="B31" s="24"/>
      <c r="C31" s="15" t="s">
        <v>38</v>
      </c>
      <c r="D31" s="16" t="s">
        <v>47</v>
      </c>
      <c r="E31" s="21">
        <f>18859.39+1126.64</f>
        <v>19986.03</v>
      </c>
    </row>
    <row r="32" spans="1:5" ht="19.5" customHeight="1">
      <c r="A32" s="24"/>
      <c r="B32" s="24"/>
      <c r="C32" s="15" t="s">
        <v>39</v>
      </c>
      <c r="D32" s="16" t="s">
        <v>47</v>
      </c>
      <c r="E32" s="21">
        <f>2513.38+274.24</f>
        <v>2787.62</v>
      </c>
    </row>
    <row r="33" spans="1:5" ht="19.5" customHeight="1">
      <c r="A33" s="24"/>
      <c r="B33" s="24"/>
      <c r="C33" s="15" t="s">
        <v>40</v>
      </c>
      <c r="D33" s="16" t="s">
        <v>48</v>
      </c>
      <c r="E33" s="21">
        <f>46456.86-42.5-5896.55</f>
        <v>40517.81</v>
      </c>
    </row>
    <row r="34" spans="1:5" ht="19.5" customHeight="1">
      <c r="A34" s="24"/>
      <c r="B34" s="24"/>
      <c r="C34" s="15" t="s">
        <v>41</v>
      </c>
      <c r="D34" s="16" t="s">
        <v>48</v>
      </c>
      <c r="E34" s="21">
        <f>4107.45-7.5-312.16</f>
        <v>3787.79</v>
      </c>
    </row>
    <row r="35" spans="1:5" ht="19.5" customHeight="1">
      <c r="A35" s="24"/>
      <c r="B35" s="24"/>
      <c r="C35" s="15" t="s">
        <v>42</v>
      </c>
      <c r="D35" s="16" t="s">
        <v>49</v>
      </c>
      <c r="E35" s="21">
        <f>110261.68-38.25+7226.54</f>
        <v>117449.96999999999</v>
      </c>
    </row>
    <row r="36" spans="1:5" ht="19.5" customHeight="1">
      <c r="A36" s="25"/>
      <c r="B36" s="25"/>
      <c r="C36" s="15" t="s">
        <v>43</v>
      </c>
      <c r="D36" s="16" t="s">
        <v>49</v>
      </c>
      <c r="E36" s="22">
        <f>9795.25-6.75+382.59</f>
        <v>10171.09</v>
      </c>
    </row>
    <row r="37" spans="1:5" ht="19.5" customHeight="1">
      <c r="A37" s="9" t="s">
        <v>54</v>
      </c>
      <c r="B37" s="9"/>
      <c r="C37" s="9"/>
      <c r="D37" s="10" t="s">
        <v>55</v>
      </c>
      <c r="E37" s="11">
        <f>E38</f>
        <v>1600000</v>
      </c>
    </row>
    <row r="38" spans="1:5" ht="13.5" customHeight="1">
      <c r="A38" s="23"/>
      <c r="B38" s="12" t="s">
        <v>56</v>
      </c>
      <c r="C38" s="12"/>
      <c r="D38" s="13" t="s">
        <v>31</v>
      </c>
      <c r="E38" s="14">
        <f>E39+E40</f>
        <v>1600000</v>
      </c>
    </row>
    <row r="39" spans="1:5" ht="19.5" customHeight="1">
      <c r="A39" s="24"/>
      <c r="B39" s="26"/>
      <c r="C39" s="15" t="s">
        <v>18</v>
      </c>
      <c r="D39" s="16" t="s">
        <v>11</v>
      </c>
      <c r="E39" s="17">
        <v>1360000</v>
      </c>
    </row>
    <row r="40" spans="1:5" ht="19.5" customHeight="1">
      <c r="A40" s="25"/>
      <c r="B40" s="27"/>
      <c r="C40" s="15" t="s">
        <v>6</v>
      </c>
      <c r="D40" s="16" t="s">
        <v>11</v>
      </c>
      <c r="E40" s="17">
        <v>240000</v>
      </c>
    </row>
    <row r="41" spans="1:5" ht="19.5" customHeight="1">
      <c r="A41" s="9" t="s">
        <v>7</v>
      </c>
      <c r="B41" s="9"/>
      <c r="C41" s="9"/>
      <c r="D41" s="10" t="s">
        <v>8</v>
      </c>
      <c r="E41" s="11">
        <f>E42</f>
        <v>7041582.85</v>
      </c>
    </row>
    <row r="42" spans="1:5" ht="15" customHeight="1">
      <c r="A42" s="15"/>
      <c r="B42" s="12" t="s">
        <v>9</v>
      </c>
      <c r="C42" s="12"/>
      <c r="D42" s="13" t="s">
        <v>10</v>
      </c>
      <c r="E42" s="14">
        <f>E43+E44</f>
        <v>7041582.85</v>
      </c>
    </row>
    <row r="43" spans="1:5" ht="19.5" customHeight="1">
      <c r="A43" s="15"/>
      <c r="B43" s="18"/>
      <c r="C43" s="15" t="s">
        <v>18</v>
      </c>
      <c r="D43" s="16" t="s">
        <v>11</v>
      </c>
      <c r="E43" s="17">
        <f>3253500+666000-655714.03-5648.74</f>
        <v>3258137.2299999995</v>
      </c>
    </row>
    <row r="44" spans="1:5" ht="19.5" customHeight="1">
      <c r="A44" s="15"/>
      <c r="B44" s="18"/>
      <c r="C44" s="15" t="s">
        <v>6</v>
      </c>
      <c r="D44" s="16" t="s">
        <v>11</v>
      </c>
      <c r="E44" s="17">
        <f>839219+422966.38+2196528.67+350390.16+5648.74-31307.33</f>
        <v>3783445.62</v>
      </c>
    </row>
    <row r="45" spans="1:5" ht="20.25" customHeight="1">
      <c r="A45" s="30" t="s">
        <v>4</v>
      </c>
      <c r="B45" s="30"/>
      <c r="C45" s="30"/>
      <c r="D45" s="30"/>
      <c r="E45" s="19">
        <f>E41+E20+E23+E16+E37+E12</f>
        <v>10356926.39</v>
      </c>
    </row>
  </sheetData>
  <sheetProtection/>
  <mergeCells count="17">
    <mergeCell ref="D6:E6"/>
    <mergeCell ref="A5:C5"/>
    <mergeCell ref="A45:D45"/>
    <mergeCell ref="D7:E7"/>
    <mergeCell ref="D8:E8"/>
    <mergeCell ref="D9:E9"/>
    <mergeCell ref="A10:E10"/>
    <mergeCell ref="A7:C7"/>
    <mergeCell ref="A13:A15"/>
    <mergeCell ref="B14:B15"/>
    <mergeCell ref="A38:A40"/>
    <mergeCell ref="B39:B40"/>
    <mergeCell ref="B18:B19"/>
    <mergeCell ref="A17:A19"/>
    <mergeCell ref="A21:A22"/>
    <mergeCell ref="A24:A36"/>
    <mergeCell ref="B25:B36"/>
  </mergeCells>
  <printOptions/>
  <pageMargins left="0.62" right="0.6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2011-10-18T05:49:31Z</cp:lastPrinted>
  <dcterms:created xsi:type="dcterms:W3CDTF">2009-06-12T11:34:32Z</dcterms:created>
  <dcterms:modified xsi:type="dcterms:W3CDTF">2011-12-13T07:01:21Z</dcterms:modified>
  <cp:category/>
  <cp:version/>
  <cp:contentType/>
  <cp:contentStatus/>
</cp:coreProperties>
</file>