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<sst xmlns="http://schemas.openxmlformats.org/spreadsheetml/2006/main" count="81" uniqueCount="61">
  <si>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Treść</t>
  </si>
  <si>
    <t>§</t>
  </si>
  <si>
    <t>dział</t>
  </si>
  <si>
    <t>rozdział</t>
  </si>
  <si>
    <t>Razem:</t>
  </si>
  <si>
    <t>wartość</t>
  </si>
  <si>
    <t>6059</t>
  </si>
  <si>
    <t>926</t>
  </si>
  <si>
    <t>Kultura fizyczna i sport</t>
  </si>
  <si>
    <t>92601</t>
  </si>
  <si>
    <t>Obiekty sportowe</t>
  </si>
  <si>
    <t>Wydatki inwestycyjne jednostek budżetowych</t>
  </si>
  <si>
    <t xml:space="preserve">                                                                      Rady Miejskiej w Sępólnie Krajeńskim</t>
  </si>
  <si>
    <t>Zadania realizowane w ramach środków strukturalnych w 2011 roku</t>
  </si>
  <si>
    <t>600</t>
  </si>
  <si>
    <t>60016</t>
  </si>
  <si>
    <t>Transport i łączność</t>
  </si>
  <si>
    <t>Drogi publiczne gminne</t>
  </si>
  <si>
    <t>6057</t>
  </si>
  <si>
    <t>852</t>
  </si>
  <si>
    <t>85214</t>
  </si>
  <si>
    <t>Pomoc społeczna</t>
  </si>
  <si>
    <t>Zasiłki i pomoc w natuerze oraz składki na ubezpieczenie emerytalne i rentowe</t>
  </si>
  <si>
    <t>3119</t>
  </si>
  <si>
    <t>Świdczenia społeczne</t>
  </si>
  <si>
    <t xml:space="preserve">                                                                      do uchwały Nr III/10/10</t>
  </si>
  <si>
    <t xml:space="preserve">                                                                      z dnia 28 grudnia 2010 r.</t>
  </si>
  <si>
    <t xml:space="preserve">                                                                    Rady Miejskiej w Sępólnie Krajeńskim</t>
  </si>
  <si>
    <t>853</t>
  </si>
  <si>
    <t>Pozostałe zadania w zakresie polityki społecznej</t>
  </si>
  <si>
    <t>85395</t>
  </si>
  <si>
    <t>Pozostała działalność</t>
  </si>
  <si>
    <t>4017</t>
  </si>
  <si>
    <t>4019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</si>
  <si>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</si>
  <si>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</si>
  <si>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</si>
  <si>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</si>
  <si>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</si>
  <si>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</si>
  <si>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</si>
  <si>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</si>
  <si>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</si>
  <si>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</si>
  <si>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Wynagrodzenia osobowe pracowników</t>
  </si>
  <si>
    <t>Składki na ubezpieczenie społeczne</t>
  </si>
  <si>
    <t>Składki na Fundusz Pracy</t>
  </si>
  <si>
    <t>Wynagrodzenia bezosobowe</t>
  </si>
  <si>
    <t>Zakup materiałów i wyposażenia</t>
  </si>
  <si>
    <t>Zakup usług pozostałych</t>
  </si>
  <si>
    <t>010</t>
  </si>
  <si>
    <t>01041</t>
  </si>
  <si>
    <t>Rolnictwo i łowiectwo</t>
  </si>
  <si>
    <t>Oprogram rozwoju Obszarów Wiejskich 2007-2013</t>
  </si>
  <si>
    <t>900</t>
  </si>
  <si>
    <t>Gospodarka komunalna i ochrona środowiska</t>
  </si>
  <si>
    <t>90095</t>
  </si>
  <si>
    <t xml:space="preserve">                                                                    do uchwały nr XII/..../11</t>
  </si>
  <si>
    <t xml:space="preserve">                                                                    z dnia 30 sierpnia 2011 r.</t>
  </si>
  <si>
    <t xml:space="preserve">                                                                      Załącznik Nr  10</t>
  </si>
  <si>
    <t xml:space="preserve">                                                          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</si>
</sst>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3" borderId="1" applyNumberFormat="0" applyAlignment="0" applyProtection="0"/>
    <xf numFmtId="0" fontId="13" fillId="14" borderId="2" applyNumberFormat="0" applyAlignment="0" applyProtection="0"/>
    <xf numFmtId="0" fontId="9" fillId="15" borderId="0" applyNumberFormat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4" fillId="14" borderId="1" applyNumberFormat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0" fillId="17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23" fillId="19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21" borderId="1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showGridLines="0" tabSelected="1" zoomScalePageLayoutView="0" workbookViewId="0" topLeftCell="A1">
      <selection activeCell="J22" sqref="J22"/>
    </sheetView>
  </sheetViews>
  <sheetFormatPr defaultColWidth="9.33203125" defaultRowHeight="12.75"/>
  <cols>
    <col min="1" max="1" width="5.66015625" style="1" customWidth="1"/>
    <col min="2" max="2" width="9.66015625" style="1" customWidth="1"/>
    <col min="3" max="3" width="7.5" style="1" customWidth="1"/>
    <col min="4" max="4" width="68.66015625" style="1" customWidth="1"/>
    <col min="5" max="5" width="18.66015625" style="2" customWidth="1"/>
    <col min="6" max="16384" width="9.33203125" style="1" customWidth="1"/>
  </cols>
  <sheetData>
    <row r="1" spans="4:5" ht="15.75">
      <c r="D1" s="30" t="s">
        <v>60</v>
      </c>
      <c r="E1" s="4"/>
    </row>
    <row r="2" spans="4:5" ht="16.5" customHeight="1">
      <c r="D2" s="1" t="s">
        <v>57</v>
      </c>
      <c r="E2" s="1"/>
    </row>
    <row r="3" spans="4:5" ht="11.25" customHeight="1">
      <c r="D3" s="1" t="s">
        <v>27</v>
      </c>
      <c r="E3" s="1"/>
    </row>
    <row r="4" spans="4:5" ht="11.25" customHeight="1">
      <c r="D4" s="1" t="s">
        <v>58</v>
      </c>
      <c r="E4" s="1"/>
    </row>
    <row r="5" spans="1:3" ht="9" customHeight="1">
      <c r="A5" s="21"/>
      <c r="B5" s="21"/>
      <c r="C5" s="21"/>
    </row>
    <row r="6" spans="4:5" ht="9" customHeight="1">
      <c r="D6" s="20" t="s">
        <v>59</v>
      </c>
      <c r="E6" s="20"/>
    </row>
    <row r="7" spans="1:5" ht="12.75" customHeight="1">
      <c r="A7" s="21"/>
      <c r="B7" s="21"/>
      <c r="C7" s="21"/>
      <c r="D7" s="23" t="s">
        <v>25</v>
      </c>
      <c r="E7" s="23"/>
    </row>
    <row r="8" spans="1:5" ht="9.75" customHeight="1">
      <c r="A8" s="3"/>
      <c r="B8" s="3"/>
      <c r="C8" s="3"/>
      <c r="D8" s="23" t="s">
        <v>12</v>
      </c>
      <c r="E8" s="23"/>
    </row>
    <row r="9" spans="1:5" ht="12.75" customHeight="1">
      <c r="A9" s="3"/>
      <c r="B9" s="3"/>
      <c r="C9" s="3"/>
      <c r="D9" s="23" t="s">
        <v>26</v>
      </c>
      <c r="E9" s="23"/>
    </row>
    <row r="10" spans="1:5" s="5" customFormat="1" ht="21.75" customHeight="1">
      <c r="A10" s="24" t="s">
        <v>13</v>
      </c>
      <c r="B10" s="24"/>
      <c r="C10" s="24"/>
      <c r="D10" s="24"/>
      <c r="E10" s="24"/>
    </row>
    <row r="11" spans="1:5" ht="17.25" customHeight="1">
      <c r="A11" s="6" t="s">
        <v>2</v>
      </c>
      <c r="B11" s="6" t="s">
        <v>3</v>
      </c>
      <c r="C11" s="6" t="s">
        <v>1</v>
      </c>
      <c r="D11" s="7" t="s">
        <v>0</v>
      </c>
      <c r="E11" s="8" t="s">
        <v>5</v>
      </c>
    </row>
    <row r="12" spans="1:5" ht="19.5" customHeight="1">
      <c r="A12" s="9" t="s">
        <v>50</v>
      </c>
      <c r="B12" s="9"/>
      <c r="C12" s="9"/>
      <c r="D12" s="10" t="s">
        <v>52</v>
      </c>
      <c r="E12" s="11">
        <f>E13</f>
        <v>479810.55</v>
      </c>
    </row>
    <row r="13" spans="1:5" ht="15.75" customHeight="1">
      <c r="A13" s="25"/>
      <c r="B13" s="12" t="s">
        <v>51</v>
      </c>
      <c r="C13" s="12"/>
      <c r="D13" s="13" t="s">
        <v>53</v>
      </c>
      <c r="E13" s="14">
        <f>E14+E15</f>
        <v>479810.55</v>
      </c>
    </row>
    <row r="14" spans="1:5" ht="19.5" customHeight="1">
      <c r="A14" s="26"/>
      <c r="B14" s="28"/>
      <c r="C14" s="15" t="s">
        <v>18</v>
      </c>
      <c r="D14" s="16" t="s">
        <v>11</v>
      </c>
      <c r="E14" s="17">
        <v>295310.1</v>
      </c>
    </row>
    <row r="15" spans="1:5" ht="19.5" customHeight="1">
      <c r="A15" s="27"/>
      <c r="B15" s="29"/>
      <c r="C15" s="15" t="s">
        <v>6</v>
      </c>
      <c r="D15" s="16" t="s">
        <v>11</v>
      </c>
      <c r="E15" s="17">
        <v>184500.45</v>
      </c>
    </row>
    <row r="16" spans="1:5" ht="19.5" customHeight="1">
      <c r="A16" s="9" t="s">
        <v>14</v>
      </c>
      <c r="B16" s="9"/>
      <c r="C16" s="9"/>
      <c r="D16" s="10" t="s">
        <v>16</v>
      </c>
      <c r="E16" s="11">
        <f>E17</f>
        <v>897900</v>
      </c>
    </row>
    <row r="17" spans="1:5" ht="16.5" customHeight="1">
      <c r="A17" s="25"/>
      <c r="B17" s="12" t="s">
        <v>15</v>
      </c>
      <c r="C17" s="12"/>
      <c r="D17" s="13" t="s">
        <v>17</v>
      </c>
      <c r="E17" s="14">
        <f>E18+E19</f>
        <v>897900</v>
      </c>
    </row>
    <row r="18" spans="1:5" ht="19.5" customHeight="1">
      <c r="A18" s="26"/>
      <c r="B18" s="25"/>
      <c r="C18" s="15" t="s">
        <v>18</v>
      </c>
      <c r="D18" s="16" t="s">
        <v>11</v>
      </c>
      <c r="E18" s="17">
        <f>500000-51050</f>
        <v>448950</v>
      </c>
    </row>
    <row r="19" spans="1:5" ht="19.5" customHeight="1">
      <c r="A19" s="27"/>
      <c r="B19" s="27"/>
      <c r="C19" s="15" t="s">
        <v>6</v>
      </c>
      <c r="D19" s="16" t="s">
        <v>11</v>
      </c>
      <c r="E19" s="17">
        <f>800000-351050</f>
        <v>448950</v>
      </c>
    </row>
    <row r="20" spans="1:5" ht="19.5" customHeight="1">
      <c r="A20" s="9" t="s">
        <v>19</v>
      </c>
      <c r="B20" s="9"/>
      <c r="C20" s="9"/>
      <c r="D20" s="10" t="s">
        <v>21</v>
      </c>
      <c r="E20" s="11">
        <f>E21</f>
        <v>26330.96</v>
      </c>
    </row>
    <row r="21" spans="1:5" ht="25.5">
      <c r="A21" s="25"/>
      <c r="B21" s="12" t="s">
        <v>20</v>
      </c>
      <c r="C21" s="12"/>
      <c r="D21" s="13" t="s">
        <v>22</v>
      </c>
      <c r="E21" s="14">
        <f>E22</f>
        <v>26330.96</v>
      </c>
    </row>
    <row r="22" spans="1:5" ht="19.5" customHeight="1">
      <c r="A22" s="27"/>
      <c r="B22" s="15"/>
      <c r="C22" s="15" t="s">
        <v>23</v>
      </c>
      <c r="D22" s="16" t="s">
        <v>24</v>
      </c>
      <c r="E22" s="17">
        <f>22064+4266.96</f>
        <v>26330.96</v>
      </c>
    </row>
    <row r="23" spans="1:5" ht="19.5" customHeight="1">
      <c r="A23" s="9" t="s">
        <v>28</v>
      </c>
      <c r="B23" s="9"/>
      <c r="C23" s="9"/>
      <c r="D23" s="10" t="s">
        <v>29</v>
      </c>
      <c r="E23" s="11">
        <f>E24</f>
        <v>311479.04000000004</v>
      </c>
    </row>
    <row r="24" spans="1:5" ht="14.25" customHeight="1">
      <c r="A24" s="25"/>
      <c r="B24" s="12" t="s">
        <v>30</v>
      </c>
      <c r="C24" s="12"/>
      <c r="D24" s="13" t="s">
        <v>31</v>
      </c>
      <c r="E24" s="14">
        <f>SUM(E25:E36)</f>
        <v>311479.04000000004</v>
      </c>
    </row>
    <row r="25" spans="1:5" ht="19.5" customHeight="1">
      <c r="A25" s="26"/>
      <c r="B25" s="25"/>
      <c r="C25" s="15" t="s">
        <v>32</v>
      </c>
      <c r="D25" s="16" t="s">
        <v>44</v>
      </c>
      <c r="E25" s="17">
        <f>7993.69+79980.1+5775.45</f>
        <v>93749.24</v>
      </c>
    </row>
    <row r="26" spans="1:5" ht="19.5" customHeight="1">
      <c r="A26" s="26"/>
      <c r="B26" s="26"/>
      <c r="C26" s="15" t="s">
        <v>33</v>
      </c>
      <c r="D26" s="16" t="s">
        <v>44</v>
      </c>
      <c r="E26" s="17">
        <f>1410.65+4234.24+1019.2</f>
        <v>6664.089999999999</v>
      </c>
    </row>
    <row r="27" spans="1:5" ht="19.5" customHeight="1">
      <c r="A27" s="26"/>
      <c r="B27" s="26"/>
      <c r="C27" s="15" t="s">
        <v>34</v>
      </c>
      <c r="D27" s="16" t="s">
        <v>45</v>
      </c>
      <c r="E27" s="17">
        <f>1245.47+13134.8+883.07</f>
        <v>15263.339999999998</v>
      </c>
    </row>
    <row r="28" spans="1:5" ht="19.5" customHeight="1">
      <c r="A28" s="26"/>
      <c r="B28" s="26"/>
      <c r="C28" s="15" t="s">
        <v>35</v>
      </c>
      <c r="D28" s="16" t="s">
        <v>45</v>
      </c>
      <c r="E28" s="17">
        <f>219.79+695.38+155.83</f>
        <v>1071</v>
      </c>
    </row>
    <row r="29" spans="1:5" ht="19.5" customHeight="1">
      <c r="A29" s="26"/>
      <c r="B29" s="26"/>
      <c r="C29" s="15" t="s">
        <v>36</v>
      </c>
      <c r="D29" s="16" t="s">
        <v>46</v>
      </c>
      <c r="E29" s="17">
        <f>195.84+2106.46+141.48</f>
        <v>2443.78</v>
      </c>
    </row>
    <row r="30" spans="1:5" ht="19.5" customHeight="1">
      <c r="A30" s="26"/>
      <c r="B30" s="26"/>
      <c r="C30" s="15" t="s">
        <v>37</v>
      </c>
      <c r="D30" s="16" t="s">
        <v>46</v>
      </c>
      <c r="E30" s="17">
        <f>34.56+111.52+24.97</f>
        <v>171.04999999999998</v>
      </c>
    </row>
    <row r="31" spans="1:5" ht="19.5" customHeight="1">
      <c r="A31" s="26"/>
      <c r="B31" s="26"/>
      <c r="C31" s="15" t="s">
        <v>38</v>
      </c>
      <c r="D31" s="16" t="s">
        <v>47</v>
      </c>
      <c r="E31" s="17">
        <f>12452.5+6596.1</f>
        <v>19048.6</v>
      </c>
    </row>
    <row r="32" spans="1:5" ht="19.5" customHeight="1">
      <c r="A32" s="26"/>
      <c r="B32" s="26"/>
      <c r="C32" s="15" t="s">
        <v>39</v>
      </c>
      <c r="D32" s="16" t="s">
        <v>47</v>
      </c>
      <c r="E32" s="17">
        <f>2197.5+349.2</f>
        <v>2546.7</v>
      </c>
    </row>
    <row r="33" spans="1:5" ht="19.5" customHeight="1">
      <c r="A33" s="26"/>
      <c r="B33" s="26"/>
      <c r="C33" s="15" t="s">
        <v>40</v>
      </c>
      <c r="D33" s="16" t="s">
        <v>48</v>
      </c>
      <c r="E33" s="17">
        <f>2278+33116.11+11173.25</f>
        <v>46567.36</v>
      </c>
    </row>
    <row r="34" spans="1:5" ht="19.5" customHeight="1">
      <c r="A34" s="26"/>
      <c r="B34" s="26"/>
      <c r="C34" s="15" t="s">
        <v>41</v>
      </c>
      <c r="D34" s="16" t="s">
        <v>48</v>
      </c>
      <c r="E34" s="17">
        <f>402+1753.2+1971.75</f>
        <v>4126.95</v>
      </c>
    </row>
    <row r="35" spans="1:5" ht="19.5" customHeight="1">
      <c r="A35" s="26"/>
      <c r="B35" s="26"/>
      <c r="C35" s="15" t="s">
        <v>42</v>
      </c>
      <c r="D35" s="16" t="s">
        <v>49</v>
      </c>
      <c r="E35" s="17">
        <f>17989.4+78221.78+13855</f>
        <v>110066.18</v>
      </c>
    </row>
    <row r="36" spans="1:5" ht="19.5" customHeight="1">
      <c r="A36" s="27"/>
      <c r="B36" s="27"/>
      <c r="C36" s="15" t="s">
        <v>43</v>
      </c>
      <c r="D36" s="16" t="s">
        <v>49</v>
      </c>
      <c r="E36" s="17">
        <f>3174.6+4141.15+2445</f>
        <v>9760.75</v>
      </c>
    </row>
    <row r="37" spans="1:5" ht="19.5" customHeight="1">
      <c r="A37" s="9" t="s">
        <v>54</v>
      </c>
      <c r="B37" s="9"/>
      <c r="C37" s="9"/>
      <c r="D37" s="10" t="s">
        <v>55</v>
      </c>
      <c r="E37" s="11">
        <f>E38</f>
        <v>1600000</v>
      </c>
    </row>
    <row r="38" spans="1:5" ht="13.5" customHeight="1">
      <c r="A38" s="25"/>
      <c r="B38" s="12" t="s">
        <v>56</v>
      </c>
      <c r="C38" s="12"/>
      <c r="D38" s="13" t="s">
        <v>31</v>
      </c>
      <c r="E38" s="14">
        <f>E39+E40</f>
        <v>1600000</v>
      </c>
    </row>
    <row r="39" spans="1:5" ht="19.5" customHeight="1">
      <c r="A39" s="26"/>
      <c r="B39" s="28"/>
      <c r="C39" s="15" t="s">
        <v>18</v>
      </c>
      <c r="D39" s="16" t="s">
        <v>11</v>
      </c>
      <c r="E39" s="17">
        <v>1360000</v>
      </c>
    </row>
    <row r="40" spans="1:5" ht="19.5" customHeight="1">
      <c r="A40" s="27"/>
      <c r="B40" s="29"/>
      <c r="C40" s="15" t="s">
        <v>6</v>
      </c>
      <c r="D40" s="16" t="s">
        <v>11</v>
      </c>
      <c r="E40" s="17">
        <v>240000</v>
      </c>
    </row>
    <row r="41" spans="1:5" ht="19.5" customHeight="1">
      <c r="A41" s="9" t="s">
        <v>7</v>
      </c>
      <c r="B41" s="9"/>
      <c r="C41" s="9"/>
      <c r="D41" s="10" t="s">
        <v>8</v>
      </c>
      <c r="E41" s="11">
        <f>E42</f>
        <v>7378214.05</v>
      </c>
    </row>
    <row r="42" spans="1:5" ht="15" customHeight="1">
      <c r="A42" s="15"/>
      <c r="B42" s="12" t="s">
        <v>9</v>
      </c>
      <c r="C42" s="12"/>
      <c r="D42" s="13" t="s">
        <v>10</v>
      </c>
      <c r="E42" s="14">
        <f>E43+E44</f>
        <v>7378214.05</v>
      </c>
    </row>
    <row r="43" spans="1:5" ht="19.5" customHeight="1">
      <c r="A43" s="15"/>
      <c r="B43" s="18"/>
      <c r="C43" s="15" t="s">
        <v>18</v>
      </c>
      <c r="D43" s="16" t="s">
        <v>11</v>
      </c>
      <c r="E43" s="17">
        <f>3253500+666000</f>
        <v>3919500</v>
      </c>
    </row>
    <row r="44" spans="1:5" ht="19.5" customHeight="1">
      <c r="A44" s="15"/>
      <c r="B44" s="18"/>
      <c r="C44" s="15" t="s">
        <v>6</v>
      </c>
      <c r="D44" s="16" t="s">
        <v>11</v>
      </c>
      <c r="E44" s="17">
        <f>839219+422966.38+2196528.67</f>
        <v>3458714.05</v>
      </c>
    </row>
    <row r="45" spans="1:5" ht="20.25" customHeight="1">
      <c r="A45" s="22" t="s">
        <v>4</v>
      </c>
      <c r="B45" s="22"/>
      <c r="C45" s="22"/>
      <c r="D45" s="22"/>
      <c r="E45" s="19">
        <f>E41+E20+E23+E16+E37+E12</f>
        <v>10693734.600000001</v>
      </c>
    </row>
  </sheetData>
  <sheetProtection/>
  <mergeCells count="17">
    <mergeCell ref="A38:A40"/>
    <mergeCell ref="B39:B40"/>
    <mergeCell ref="B18:B19"/>
    <mergeCell ref="A17:A19"/>
    <mergeCell ref="A21:A22"/>
    <mergeCell ref="A24:A36"/>
    <mergeCell ref="B25:B36"/>
    <mergeCell ref="D6:E6"/>
    <mergeCell ref="A5:C5"/>
    <mergeCell ref="A45:D45"/>
    <mergeCell ref="D7:E7"/>
    <mergeCell ref="D8:E8"/>
    <mergeCell ref="D9:E9"/>
    <mergeCell ref="A10:E10"/>
    <mergeCell ref="A7:C7"/>
    <mergeCell ref="A13:A15"/>
    <mergeCell ref="B14:B15"/>
  </mergeCells>
  <printOptions/>
  <pageMargins left="0.62" right="0.64" top="0.51" bottom="0.33" header="0.51" footer="0.26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2011-08-09T10:06:40Z</cp:lastPrinted>
  <dcterms:created xsi:type="dcterms:W3CDTF">2009-06-12T11:34:32Z</dcterms:created>
  <dcterms:modified xsi:type="dcterms:W3CDTF">2011-08-09T10:09:23Z</dcterms:modified>
  <cp:category/>
  <cp:version/>
  <cp:contentType/>
  <cp:contentStatus/>
</cp:coreProperties>
</file>