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<sst xmlns="http://schemas.openxmlformats.org/spreadsheetml/2006/main" count="186" uniqueCount="54">
  <si>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</si>
  <si>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</si>
  <si>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</si>
  <si>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</si>
  <si>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</si>
  <si>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</si>
  <si>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</si>
  <si>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</si>
  <si>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</si>
  <si>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</si>
  <si>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</si>
  <si>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</si>
  <si>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</si>
  <si>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</si>
  <si>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</si>
  <si>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</si>
  <si>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</si>
  <si>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</si>
  <si>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</si>
  <si>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</si>
  <si>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</si>
  <si>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</si>
  <si>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</si>
  <si>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</si>
  <si>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</si>
  <si>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</si>
  <si>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</si>
  <si>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</si>
  <si>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</si>
  <si>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</si>
  <si>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</si>
  <si>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</si>
  <si>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</si>
  <si>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</si>
  <si>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</si>
  <si>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</si>
  <si>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</si>
  <si>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</si>
  <si>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</si>
  <si>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</si>
  <si>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</si>
  <si>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</si>
  <si>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</si>
  <si>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</si>
  <si>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</si>
  <si>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</si>
  <si>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</si>
  <si>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</si>
  <si>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</si>
  <si>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</si>
  <si>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2015</t>
  </si>
  <si>
    <t>Limit 2011</t>
  </si>
  <si>
    <t>do uchwały Nr XVI/.../11</t>
  </si>
  <si>
    <t>z dnia 29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</si>
</sst>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2" xfId="0" applyFont="1" applyBorder="1" applyAlignment="1">
      <alignment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0" xfId="0" applyFill="1" applyBorder="1" applyAlignment="1">
      <alignment horizontal="center" vertical="center" wrapText="1"/>
    </xf>
    <xf numFmtId="49" fontId="6" fillId="4" borderId="11" xfId="0" applyFont="1" applyFill="1" applyBorder="1" applyAlignment="1">
      <alignment horizontal="center" vertical="center" wrapText="1"/>
    </xf>
    <xf numFmtId="49" fontId="6" fillId="3" borderId="7" xfId="0" applyBorder="1" applyAlignment="1">
      <alignment vertical="center" wrapText="1"/>
    </xf>
    <xf numFmtId="4" fontId="6" fillId="3" borderId="12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2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" fontId="6" fillId="4" borderId="10" xfId="0" applyNumberFormat="1" applyFill="1" applyBorder="1" applyAlignment="1">
      <alignment horizontal="right" vertical="center" wrapText="1"/>
    </xf>
    <xf numFmtId="4" fontId="6" fillId="4" borderId="8" xfId="0" applyNumberFormat="1" applyFill="1" applyBorder="1" applyAlignment="1">
      <alignment horizontal="right" vertical="center" wrapText="1"/>
    </xf>
    <xf numFmtId="4" fontId="6" fillId="4" borderId="13" xfId="0" applyNumberFormat="1" applyFill="1" applyBorder="1" applyAlignment="1">
      <alignment horizontal="right" vertical="center" wrapText="1"/>
    </xf>
    <xf numFmtId="4" fontId="6" fillId="2" borderId="11" xfId="0" applyNumberFormat="1" applyBorder="1" applyAlignment="1">
      <alignment horizontal="right" vertical="center" wrapText="1"/>
    </xf>
    <xf numFmtId="49" fontId="4" fillId="3" borderId="14" xfId="0" applyFont="1" applyBorder="1" applyAlignment="1">
      <alignment horizontal="center" vertical="center" wrapText="1"/>
    </xf>
    <xf numFmtId="49" fontId="4" fillId="3" borderId="15" xfId="0" applyFont="1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Font="1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7" xfId="0" applyBorder="1" applyAlignment="1">
      <alignment horizontal="left" vertical="center" wrapText="1"/>
    </xf>
    <xf numFmtId="49" fontId="5" fillId="3" borderId="18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workbookViewId="0" topLeftCell="A1">
      <selection activeCell="K11" sqref="K11"/>
    </sheetView>
  </sheetViews>
  <sheetFormatPr defaultColWidth="9.33203125" defaultRowHeight="12.75"/>
  <cols>
    <col min="1" max="1" width="3" style="0" customWidth="1"/>
    <col min="2" max="2" width="70.332031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7" width="15.83203125" style="0" customWidth="1"/>
    <col min="8" max="8" width="14.16015625" style="0" customWidth="1"/>
    <col min="9" max="9" width="14.16015625" style="6" customWidth="1"/>
    <col min="10" max="15" width="14.16015625" style="0" customWidth="1"/>
    <col min="16" max="16" width="17.83203125" style="0" customWidth="1"/>
  </cols>
  <sheetData>
    <row r="1" spans="13:16" ht="18.75">
      <c r="M1" s="75" t="s">
        <v>36</v>
      </c>
      <c r="N1" s="75"/>
      <c r="O1" s="75"/>
      <c r="P1" s="75"/>
    </row>
    <row r="2" spans="13:16" ht="15" customHeight="1">
      <c r="M2" s="74" t="s">
        <v>52</v>
      </c>
      <c r="N2" s="74"/>
      <c r="O2" s="74"/>
      <c r="P2" s="74"/>
    </row>
    <row r="3" spans="13:16" ht="15" customHeight="1">
      <c r="M3" s="76" t="s">
        <v>46</v>
      </c>
      <c r="N3" s="74"/>
      <c r="O3" s="74"/>
      <c r="P3" s="74"/>
    </row>
    <row r="4" spans="13:14" ht="15" customHeight="1">
      <c r="M4" s="77" t="s">
        <v>53</v>
      </c>
      <c r="N4" s="78"/>
    </row>
    <row r="5" spans="1:9" ht="6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16" ht="25.5" customHeight="1">
      <c r="A6" s="54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4.25" customHeight="1">
      <c r="A7" s="61" t="s">
        <v>0</v>
      </c>
      <c r="B7" s="61"/>
      <c r="C7" s="62" t="s">
        <v>1</v>
      </c>
      <c r="D7" s="58" t="s">
        <v>2</v>
      </c>
      <c r="E7" s="58"/>
      <c r="F7" s="58" t="s">
        <v>3</v>
      </c>
      <c r="G7" s="59" t="s">
        <v>51</v>
      </c>
      <c r="H7" s="58" t="s">
        <v>4</v>
      </c>
      <c r="I7" s="56" t="s">
        <v>22</v>
      </c>
      <c r="J7" s="56" t="s">
        <v>23</v>
      </c>
      <c r="K7" s="56" t="s">
        <v>24</v>
      </c>
      <c r="L7" s="56" t="s">
        <v>25</v>
      </c>
      <c r="M7" s="56" t="s">
        <v>26</v>
      </c>
      <c r="N7" s="56" t="s">
        <v>27</v>
      </c>
      <c r="O7" s="56" t="s">
        <v>28</v>
      </c>
      <c r="P7" s="56" t="s">
        <v>29</v>
      </c>
    </row>
    <row r="8" spans="1:16" ht="21.75" customHeight="1">
      <c r="A8" s="61"/>
      <c r="B8" s="61"/>
      <c r="C8" s="62"/>
      <c r="D8" s="31" t="s">
        <v>5</v>
      </c>
      <c r="E8" s="31" t="s">
        <v>6</v>
      </c>
      <c r="F8" s="58"/>
      <c r="G8" s="58"/>
      <c r="H8" s="58"/>
      <c r="I8" s="56"/>
      <c r="J8" s="56"/>
      <c r="K8" s="56"/>
      <c r="L8" s="56"/>
      <c r="M8" s="56"/>
      <c r="N8" s="56"/>
      <c r="O8" s="56"/>
      <c r="P8" s="56"/>
    </row>
    <row r="9" spans="1:16" ht="18.75" customHeight="1">
      <c r="A9" s="57" t="s">
        <v>7</v>
      </c>
      <c r="B9" s="57"/>
      <c r="C9" s="30"/>
      <c r="D9" s="30"/>
      <c r="E9" s="30"/>
      <c r="F9" s="10">
        <f>F10+F11</f>
        <v>27158589.909999996</v>
      </c>
      <c r="G9" s="10">
        <f>G10+G11</f>
        <v>6736261.08</v>
      </c>
      <c r="H9" s="10">
        <f aca="true" t="shared" si="0" ref="H9:O9">H10+H11</f>
        <v>6664493</v>
      </c>
      <c r="I9" s="10">
        <f t="shared" si="0"/>
        <v>3709260.36</v>
      </c>
      <c r="J9" s="10">
        <f t="shared" si="0"/>
        <v>615194.46</v>
      </c>
      <c r="K9" s="10">
        <f t="shared" si="0"/>
        <v>491285.6</v>
      </c>
      <c r="L9" s="10">
        <f t="shared" si="0"/>
        <v>117750</v>
      </c>
      <c r="M9" s="10">
        <f t="shared" si="0"/>
        <v>117750</v>
      </c>
      <c r="N9" s="10">
        <f t="shared" si="0"/>
        <v>117750</v>
      </c>
      <c r="O9" s="10">
        <f t="shared" si="0"/>
        <v>24000</v>
      </c>
      <c r="P9" s="11">
        <f>P10+P11</f>
        <v>18593744.5</v>
      </c>
    </row>
    <row r="10" spans="1:16" ht="18.75" customHeight="1">
      <c r="A10" s="60" t="s">
        <v>8</v>
      </c>
      <c r="B10" s="60"/>
      <c r="C10" s="5"/>
      <c r="D10" s="5"/>
      <c r="E10" s="5"/>
      <c r="F10" s="12">
        <f>F34</f>
        <v>1980791</v>
      </c>
      <c r="G10" s="12">
        <f>G34</f>
        <v>398435</v>
      </c>
      <c r="H10" s="12">
        <f aca="true" t="shared" si="1" ref="H10:O10">H34</f>
        <v>411820</v>
      </c>
      <c r="I10" s="12">
        <f t="shared" si="1"/>
        <v>486102</v>
      </c>
      <c r="J10" s="12">
        <f t="shared" si="1"/>
        <v>260782</v>
      </c>
      <c r="K10" s="12">
        <f t="shared" si="1"/>
        <v>151402</v>
      </c>
      <c r="L10" s="12">
        <f t="shared" si="1"/>
        <v>90750</v>
      </c>
      <c r="M10" s="12">
        <f t="shared" si="1"/>
        <v>90750</v>
      </c>
      <c r="N10" s="12">
        <f t="shared" si="1"/>
        <v>90750</v>
      </c>
      <c r="O10" s="46">
        <f t="shared" si="1"/>
        <v>0</v>
      </c>
      <c r="P10" s="11">
        <f>SUM(G10:O10)</f>
        <v>1980791</v>
      </c>
    </row>
    <row r="11" spans="1:16" ht="18.75" customHeight="1">
      <c r="A11" s="60" t="s">
        <v>9</v>
      </c>
      <c r="B11" s="60"/>
      <c r="C11" s="5"/>
      <c r="D11" s="5"/>
      <c r="E11" s="5"/>
      <c r="F11" s="12">
        <f>F14+F32</f>
        <v>25177798.909999996</v>
      </c>
      <c r="G11" s="12">
        <f>G14+G32</f>
        <v>6337826.08</v>
      </c>
      <c r="H11" s="12">
        <f>H14+H32</f>
        <v>6252673</v>
      </c>
      <c r="I11" s="12">
        <f aca="true" t="shared" si="2" ref="I11:O11">H32+I14</f>
        <v>3223158.36</v>
      </c>
      <c r="J11" s="12">
        <f t="shared" si="2"/>
        <v>354412.45999999996</v>
      </c>
      <c r="K11" s="12">
        <f t="shared" si="2"/>
        <v>339883.6</v>
      </c>
      <c r="L11" s="12">
        <f t="shared" si="2"/>
        <v>27000</v>
      </c>
      <c r="M11" s="12">
        <f t="shared" si="2"/>
        <v>27000</v>
      </c>
      <c r="N11" s="12">
        <f t="shared" si="2"/>
        <v>27000</v>
      </c>
      <c r="O11" s="46">
        <f t="shared" si="2"/>
        <v>24000</v>
      </c>
      <c r="P11" s="11">
        <f>SUM(G11:O11)</f>
        <v>16612953.499999998</v>
      </c>
    </row>
    <row r="12" spans="1:16" ht="18.75" customHeight="1">
      <c r="A12" s="63" t="s">
        <v>10</v>
      </c>
      <c r="B12" s="63"/>
      <c r="C12" s="7"/>
      <c r="D12" s="7"/>
      <c r="E12" s="7"/>
      <c r="F12" s="14">
        <f>F13+F14</f>
        <v>25177798.909999996</v>
      </c>
      <c r="G12" s="14">
        <f>G13+G14</f>
        <v>6337826.08</v>
      </c>
      <c r="H12" s="15">
        <f>H13+H14</f>
        <v>6252673</v>
      </c>
      <c r="I12" s="15">
        <f aca="true" t="shared" si="3" ref="I12:O12">I13+I14</f>
        <v>3223158.36</v>
      </c>
      <c r="J12" s="15">
        <f t="shared" si="3"/>
        <v>354412.45999999996</v>
      </c>
      <c r="K12" s="15">
        <f t="shared" si="3"/>
        <v>339883.6</v>
      </c>
      <c r="L12" s="15">
        <f t="shared" si="3"/>
        <v>27000</v>
      </c>
      <c r="M12" s="15">
        <f t="shared" si="3"/>
        <v>27000</v>
      </c>
      <c r="N12" s="15">
        <f t="shared" si="3"/>
        <v>27000</v>
      </c>
      <c r="O12" s="47">
        <f t="shared" si="3"/>
        <v>24000</v>
      </c>
      <c r="P12" s="49">
        <f>SUM(G12:O12)</f>
        <v>16612953.499999998</v>
      </c>
    </row>
    <row r="13" spans="1:16" ht="18.75" customHeight="1">
      <c r="A13" s="60" t="s">
        <v>8</v>
      </c>
      <c r="B13" s="60"/>
      <c r="C13" s="5"/>
      <c r="D13" s="5"/>
      <c r="E13" s="5"/>
      <c r="F13" s="12">
        <f>F16+F24+F27</f>
        <v>0</v>
      </c>
      <c r="G13" s="12">
        <f>G16+G24+G27</f>
        <v>0</v>
      </c>
      <c r="H13" s="13" t="s">
        <v>11</v>
      </c>
      <c r="I13" s="13" t="s">
        <v>11</v>
      </c>
      <c r="J13" s="13" t="s">
        <v>11</v>
      </c>
      <c r="K13" s="13" t="s">
        <v>11</v>
      </c>
      <c r="L13" s="13" t="s">
        <v>11</v>
      </c>
      <c r="M13" s="13" t="s">
        <v>11</v>
      </c>
      <c r="N13" s="13" t="s">
        <v>11</v>
      </c>
      <c r="O13" s="13" t="s">
        <v>11</v>
      </c>
      <c r="P13" s="48" t="s">
        <v>11</v>
      </c>
    </row>
    <row r="14" spans="1:16" ht="18.75" customHeight="1">
      <c r="A14" s="60" t="s">
        <v>9</v>
      </c>
      <c r="B14" s="60"/>
      <c r="C14" s="5"/>
      <c r="D14" s="5"/>
      <c r="E14" s="5"/>
      <c r="F14" s="12">
        <f>F17+F25+F28</f>
        <v>25177798.909999996</v>
      </c>
      <c r="G14" s="12">
        <f>G17+G25+G28</f>
        <v>6337826.08</v>
      </c>
      <c r="H14" s="12">
        <f aca="true" t="shared" si="4" ref="H14:O14">H17+H25+H28</f>
        <v>6252673</v>
      </c>
      <c r="I14" s="12">
        <f t="shared" si="4"/>
        <v>3223158.36</v>
      </c>
      <c r="J14" s="12">
        <f t="shared" si="4"/>
        <v>354412.45999999996</v>
      </c>
      <c r="K14" s="12">
        <f t="shared" si="4"/>
        <v>339883.6</v>
      </c>
      <c r="L14" s="12">
        <f t="shared" si="4"/>
        <v>27000</v>
      </c>
      <c r="M14" s="12">
        <f t="shared" si="4"/>
        <v>27000</v>
      </c>
      <c r="N14" s="12">
        <f t="shared" si="4"/>
        <v>27000</v>
      </c>
      <c r="O14" s="12">
        <f t="shared" si="4"/>
        <v>24000</v>
      </c>
      <c r="P14" s="13">
        <f>SUM(G14:O14)</f>
        <v>16612953.499999998</v>
      </c>
    </row>
    <row r="15" spans="1:16" ht="41.25" customHeight="1">
      <c r="A15" s="63" t="s">
        <v>12</v>
      </c>
      <c r="B15" s="63"/>
      <c r="C15" s="7"/>
      <c r="D15" s="7"/>
      <c r="E15" s="7"/>
      <c r="F15" s="27">
        <f aca="true" t="shared" si="5" ref="F15:K15">F16+F17</f>
        <v>24937798.909999996</v>
      </c>
      <c r="G15" s="27">
        <f t="shared" si="5"/>
        <v>6310826.08</v>
      </c>
      <c r="H15" s="14">
        <f t="shared" si="5"/>
        <v>6225673</v>
      </c>
      <c r="I15" s="14">
        <f t="shared" si="5"/>
        <v>3196158.36</v>
      </c>
      <c r="J15" s="14">
        <f t="shared" si="5"/>
        <v>327412.45999999996</v>
      </c>
      <c r="K15" s="14">
        <f t="shared" si="5"/>
        <v>312883.6</v>
      </c>
      <c r="L15" s="15" t="s">
        <v>11</v>
      </c>
      <c r="M15" s="15" t="s">
        <v>11</v>
      </c>
      <c r="N15" s="15" t="s">
        <v>11</v>
      </c>
      <c r="O15" s="15" t="s">
        <v>11</v>
      </c>
      <c r="P15" s="15">
        <f>P16+P17</f>
        <v>16372953.499999998</v>
      </c>
    </row>
    <row r="16" spans="1:16" ht="18.75" customHeight="1">
      <c r="A16" s="60" t="s">
        <v>8</v>
      </c>
      <c r="B16" s="60"/>
      <c r="C16" s="5"/>
      <c r="D16" s="5"/>
      <c r="E16" s="5"/>
      <c r="F16" s="12">
        <v>0</v>
      </c>
      <c r="G16" s="12">
        <v>0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  <c r="M16" s="13" t="s">
        <v>11</v>
      </c>
      <c r="N16" s="13" t="s">
        <v>11</v>
      </c>
      <c r="O16" s="13" t="s">
        <v>11</v>
      </c>
      <c r="P16" s="13">
        <f aca="true" t="shared" si="6" ref="P16:P22">SUM(G16:O16)</f>
        <v>0</v>
      </c>
    </row>
    <row r="17" spans="1:16" ht="18.75" customHeight="1">
      <c r="A17" s="60" t="s">
        <v>9</v>
      </c>
      <c r="B17" s="60"/>
      <c r="C17" s="5"/>
      <c r="D17" s="5"/>
      <c r="E17" s="5"/>
      <c r="F17" s="12">
        <f aca="true" t="shared" si="7" ref="F17:O17">SUM(F18:F22)</f>
        <v>24937798.909999996</v>
      </c>
      <c r="G17" s="12">
        <f t="shared" si="7"/>
        <v>6310826.08</v>
      </c>
      <c r="H17" s="12">
        <f t="shared" si="7"/>
        <v>6225673</v>
      </c>
      <c r="I17" s="12">
        <f t="shared" si="7"/>
        <v>3196158.36</v>
      </c>
      <c r="J17" s="12">
        <f t="shared" si="7"/>
        <v>327412.45999999996</v>
      </c>
      <c r="K17" s="12">
        <f t="shared" si="7"/>
        <v>312883.6</v>
      </c>
      <c r="L17" s="12">
        <f t="shared" si="7"/>
        <v>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3">
        <f t="shared" si="6"/>
        <v>16372953.499999998</v>
      </c>
    </row>
    <row r="18" spans="1:16" s="18" customFormat="1" ht="37.5" customHeight="1">
      <c r="A18" s="25" t="s">
        <v>33</v>
      </c>
      <c r="B18" s="22" t="s">
        <v>13</v>
      </c>
      <c r="C18" s="3" t="s">
        <v>14</v>
      </c>
      <c r="D18" s="17" t="s">
        <v>15</v>
      </c>
      <c r="E18" s="2" t="s">
        <v>16</v>
      </c>
      <c r="F18" s="9">
        <v>0</v>
      </c>
      <c r="G18" s="9">
        <v>0</v>
      </c>
      <c r="H18" s="9">
        <v>0</v>
      </c>
      <c r="I18" s="9">
        <v>0</v>
      </c>
      <c r="J18" s="9" t="s">
        <v>11</v>
      </c>
      <c r="K18" s="9" t="s">
        <v>11</v>
      </c>
      <c r="L18" s="9" t="s">
        <v>11</v>
      </c>
      <c r="M18" s="9" t="s">
        <v>11</v>
      </c>
      <c r="N18" s="9" t="s">
        <v>11</v>
      </c>
      <c r="O18" s="9" t="s">
        <v>11</v>
      </c>
      <c r="P18" s="9">
        <f t="shared" si="6"/>
        <v>0</v>
      </c>
    </row>
    <row r="19" spans="1:16" s="21" customFormat="1" ht="37.5" customHeight="1">
      <c r="A19" s="26" t="s">
        <v>34</v>
      </c>
      <c r="B19" s="23" t="s">
        <v>44</v>
      </c>
      <c r="C19" s="19" t="s">
        <v>14</v>
      </c>
      <c r="D19" s="20" t="s">
        <v>17</v>
      </c>
      <c r="E19" s="20" t="s">
        <v>18</v>
      </c>
      <c r="F19" s="9">
        <v>17410715.49</v>
      </c>
      <c r="G19" s="9">
        <v>4706890.08</v>
      </c>
      <c r="H19" s="9">
        <v>4138980</v>
      </c>
      <c r="I19" s="9" t="s">
        <v>11</v>
      </c>
      <c r="J19" s="9" t="s">
        <v>11</v>
      </c>
      <c r="K19" s="9" t="s">
        <v>11</v>
      </c>
      <c r="L19" s="9" t="s">
        <v>11</v>
      </c>
      <c r="M19" s="9" t="s">
        <v>11</v>
      </c>
      <c r="N19" s="9" t="s">
        <v>11</v>
      </c>
      <c r="O19" s="9" t="s">
        <v>11</v>
      </c>
      <c r="P19" s="9">
        <f t="shared" si="6"/>
        <v>8845870.08</v>
      </c>
    </row>
    <row r="20" spans="1:16" s="18" customFormat="1" ht="37.5" customHeight="1">
      <c r="A20" s="32" t="s">
        <v>35</v>
      </c>
      <c r="B20" s="33" t="s">
        <v>19</v>
      </c>
      <c r="C20" s="3" t="s">
        <v>14</v>
      </c>
      <c r="D20" s="17" t="s">
        <v>15</v>
      </c>
      <c r="E20" s="17" t="s">
        <v>18</v>
      </c>
      <c r="F20" s="9">
        <v>2951833</v>
      </c>
      <c r="G20" s="53">
        <v>1600000</v>
      </c>
      <c r="H20" s="9">
        <v>1351833</v>
      </c>
      <c r="I20" s="9" t="s">
        <v>11</v>
      </c>
      <c r="J20" s="9" t="s">
        <v>11</v>
      </c>
      <c r="K20" s="9" t="s">
        <v>11</v>
      </c>
      <c r="L20" s="9" t="s">
        <v>11</v>
      </c>
      <c r="M20" s="9" t="s">
        <v>11</v>
      </c>
      <c r="N20" s="9" t="s">
        <v>11</v>
      </c>
      <c r="O20" s="9" t="s">
        <v>11</v>
      </c>
      <c r="P20" s="9">
        <f t="shared" si="6"/>
        <v>2951833</v>
      </c>
    </row>
    <row r="21" spans="1:16" s="18" customFormat="1" ht="45.75" customHeight="1">
      <c r="A21" s="32" t="s">
        <v>40</v>
      </c>
      <c r="B21" s="37" t="s">
        <v>45</v>
      </c>
      <c r="C21" s="38" t="s">
        <v>14</v>
      </c>
      <c r="D21" s="39" t="s">
        <v>18</v>
      </c>
      <c r="E21" s="39" t="s">
        <v>41</v>
      </c>
      <c r="F21" s="50">
        <v>901680</v>
      </c>
      <c r="G21" s="44">
        <v>0</v>
      </c>
      <c r="H21" s="52">
        <v>734860</v>
      </c>
      <c r="I21" s="35">
        <v>82160</v>
      </c>
      <c r="J21" s="35">
        <v>84660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9">
        <f t="shared" si="6"/>
        <v>901680</v>
      </c>
    </row>
    <row r="22" spans="1:16" s="18" customFormat="1" ht="45.75" customHeight="1">
      <c r="A22" s="25" t="s">
        <v>47</v>
      </c>
      <c r="B22" s="34" t="s">
        <v>48</v>
      </c>
      <c r="C22" s="42" t="s">
        <v>14</v>
      </c>
      <c r="D22" s="43" t="s">
        <v>39</v>
      </c>
      <c r="E22" s="43" t="s">
        <v>50</v>
      </c>
      <c r="F22" s="51">
        <v>3673570.42</v>
      </c>
      <c r="G22" s="44">
        <v>3936</v>
      </c>
      <c r="H22" s="52">
        <v>0</v>
      </c>
      <c r="I22" s="35">
        <v>3113998.36</v>
      </c>
      <c r="J22" s="35">
        <v>242752.46</v>
      </c>
      <c r="K22" s="35">
        <v>312883.6</v>
      </c>
      <c r="L22" s="35">
        <v>0</v>
      </c>
      <c r="M22" s="35">
        <v>0</v>
      </c>
      <c r="N22" s="35">
        <v>0</v>
      </c>
      <c r="O22" s="35">
        <v>0</v>
      </c>
      <c r="P22" s="9">
        <f t="shared" si="6"/>
        <v>3673570.42</v>
      </c>
    </row>
    <row r="23" spans="1:16" ht="33" customHeight="1">
      <c r="A23" s="64" t="s">
        <v>20</v>
      </c>
      <c r="B23" s="65"/>
      <c r="C23" s="40"/>
      <c r="D23" s="40"/>
      <c r="E23" s="40"/>
      <c r="F23" s="41" t="s">
        <v>11</v>
      </c>
      <c r="G23" s="41">
        <v>0</v>
      </c>
      <c r="H23" s="15" t="s">
        <v>11</v>
      </c>
      <c r="I23" s="15" t="s">
        <v>11</v>
      </c>
      <c r="J23" s="15" t="s">
        <v>11</v>
      </c>
      <c r="K23" s="15" t="s">
        <v>11</v>
      </c>
      <c r="L23" s="15" t="s">
        <v>11</v>
      </c>
      <c r="M23" s="15" t="s">
        <v>11</v>
      </c>
      <c r="N23" s="15" t="s">
        <v>11</v>
      </c>
      <c r="O23" s="15" t="s">
        <v>11</v>
      </c>
      <c r="P23" s="15" t="s">
        <v>11</v>
      </c>
    </row>
    <row r="24" spans="1:16" ht="13.5" customHeight="1">
      <c r="A24" s="66" t="s">
        <v>8</v>
      </c>
      <c r="B24" s="67"/>
      <c r="C24" s="5"/>
      <c r="D24" s="5"/>
      <c r="E24" s="5"/>
      <c r="F24" s="12" t="s">
        <v>11</v>
      </c>
      <c r="G24" s="12">
        <v>0</v>
      </c>
      <c r="H24" s="13" t="s">
        <v>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  <c r="N24" s="13" t="s">
        <v>11</v>
      </c>
      <c r="O24" s="13" t="s">
        <v>11</v>
      </c>
      <c r="P24" s="13" t="s">
        <v>11</v>
      </c>
    </row>
    <row r="25" spans="1:16" ht="15" customHeight="1">
      <c r="A25" s="66" t="s">
        <v>9</v>
      </c>
      <c r="B25" s="67"/>
      <c r="C25" s="5"/>
      <c r="D25" s="5"/>
      <c r="E25" s="5"/>
      <c r="F25" s="12" t="s">
        <v>11</v>
      </c>
      <c r="G25" s="12">
        <v>0</v>
      </c>
      <c r="H25" s="13" t="s">
        <v>11</v>
      </c>
      <c r="I25" s="13" t="s">
        <v>11</v>
      </c>
      <c r="J25" s="13" t="s">
        <v>11</v>
      </c>
      <c r="K25" s="13" t="s">
        <v>11</v>
      </c>
      <c r="L25" s="13" t="s">
        <v>11</v>
      </c>
      <c r="M25" s="13" t="s">
        <v>11</v>
      </c>
      <c r="N25" s="13" t="s">
        <v>11</v>
      </c>
      <c r="O25" s="13" t="s">
        <v>11</v>
      </c>
      <c r="P25" s="13" t="s">
        <v>11</v>
      </c>
    </row>
    <row r="26" spans="1:16" ht="23.25" customHeight="1">
      <c r="A26" s="70" t="s">
        <v>21</v>
      </c>
      <c r="B26" s="69"/>
      <c r="C26" s="7"/>
      <c r="D26" s="7"/>
      <c r="E26" s="7"/>
      <c r="F26" s="14">
        <f>F27+F28</f>
        <v>240000</v>
      </c>
      <c r="G26" s="14">
        <f>G27+G28</f>
        <v>27000</v>
      </c>
      <c r="H26" s="14">
        <f aca="true" t="shared" si="8" ref="H26:P26">H27+H28</f>
        <v>27000</v>
      </c>
      <c r="I26" s="14">
        <f t="shared" si="8"/>
        <v>27000</v>
      </c>
      <c r="J26" s="14">
        <f t="shared" si="8"/>
        <v>27000</v>
      </c>
      <c r="K26" s="14">
        <f t="shared" si="8"/>
        <v>27000</v>
      </c>
      <c r="L26" s="14">
        <f t="shared" si="8"/>
        <v>27000</v>
      </c>
      <c r="M26" s="14">
        <f t="shared" si="8"/>
        <v>27000</v>
      </c>
      <c r="N26" s="14">
        <f t="shared" si="8"/>
        <v>27000</v>
      </c>
      <c r="O26" s="14">
        <f t="shared" si="8"/>
        <v>24000</v>
      </c>
      <c r="P26" s="14">
        <f t="shared" si="8"/>
        <v>240000</v>
      </c>
    </row>
    <row r="27" spans="1:16" ht="14.25" customHeight="1">
      <c r="A27" s="66" t="s">
        <v>8</v>
      </c>
      <c r="B27" s="67"/>
      <c r="C27" s="5"/>
      <c r="D27" s="5"/>
      <c r="E27" s="5"/>
      <c r="F27" s="12" t="s">
        <v>11</v>
      </c>
      <c r="G27" s="12">
        <v>0</v>
      </c>
      <c r="H27" s="13" t="s">
        <v>11</v>
      </c>
      <c r="I27" s="13" t="s">
        <v>11</v>
      </c>
      <c r="J27" s="13" t="s">
        <v>11</v>
      </c>
      <c r="K27" s="13" t="s">
        <v>11</v>
      </c>
      <c r="L27" s="13" t="s">
        <v>11</v>
      </c>
      <c r="M27" s="13" t="s">
        <v>11</v>
      </c>
      <c r="N27" s="13" t="s">
        <v>11</v>
      </c>
      <c r="O27" s="13" t="s">
        <v>11</v>
      </c>
      <c r="P27" s="13">
        <f>SUM(H27:O27)</f>
        <v>0</v>
      </c>
    </row>
    <row r="28" spans="1:16" ht="15.75" customHeight="1">
      <c r="A28" s="66" t="s">
        <v>9</v>
      </c>
      <c r="B28" s="67"/>
      <c r="C28" s="5"/>
      <c r="D28" s="5"/>
      <c r="E28" s="5"/>
      <c r="F28" s="12">
        <f>F29</f>
        <v>240000</v>
      </c>
      <c r="G28" s="12">
        <f>G29</f>
        <v>27000</v>
      </c>
      <c r="H28" s="12">
        <v>27000</v>
      </c>
      <c r="I28" s="12">
        <v>27000</v>
      </c>
      <c r="J28" s="12">
        <v>27000</v>
      </c>
      <c r="K28" s="12">
        <v>27000</v>
      </c>
      <c r="L28" s="12">
        <v>27000</v>
      </c>
      <c r="M28" s="12">
        <v>27000</v>
      </c>
      <c r="N28" s="12">
        <v>27000</v>
      </c>
      <c r="O28" s="13">
        <v>24000</v>
      </c>
      <c r="P28" s="13">
        <f>SUM(G28:O28)</f>
        <v>240000</v>
      </c>
    </row>
    <row r="29" spans="1:16" s="18" customFormat="1" ht="42" customHeight="1">
      <c r="A29" s="25" t="s">
        <v>33</v>
      </c>
      <c r="B29" s="22" t="s">
        <v>42</v>
      </c>
      <c r="C29" s="3" t="s">
        <v>14</v>
      </c>
      <c r="D29" s="28" t="s">
        <v>39</v>
      </c>
      <c r="E29" s="29" t="s">
        <v>32</v>
      </c>
      <c r="F29" s="9">
        <v>240000</v>
      </c>
      <c r="G29" s="9">
        <v>27000</v>
      </c>
      <c r="H29" s="9">
        <v>27000</v>
      </c>
      <c r="I29" s="9">
        <v>27000</v>
      </c>
      <c r="J29" s="9">
        <v>27000</v>
      </c>
      <c r="K29" s="9">
        <v>27000</v>
      </c>
      <c r="L29" s="9">
        <v>27000</v>
      </c>
      <c r="M29" s="9">
        <v>27000</v>
      </c>
      <c r="N29" s="9">
        <v>27000</v>
      </c>
      <c r="O29" s="9">
        <v>24000</v>
      </c>
      <c r="P29" s="9">
        <f>SUM(G29:O29)</f>
        <v>240000</v>
      </c>
    </row>
    <row r="30" spans="1:16" ht="53.25" customHeight="1">
      <c r="A30" s="70" t="s">
        <v>30</v>
      </c>
      <c r="B30" s="69"/>
      <c r="C30" s="7"/>
      <c r="D30" s="7"/>
      <c r="E30" s="7"/>
      <c r="F30" s="14" t="s">
        <v>11</v>
      </c>
      <c r="G30" s="14">
        <v>0</v>
      </c>
      <c r="H30" s="15" t="s">
        <v>11</v>
      </c>
      <c r="I30" s="15" t="s">
        <v>11</v>
      </c>
      <c r="J30" s="15" t="s">
        <v>11</v>
      </c>
      <c r="K30" s="15" t="s">
        <v>11</v>
      </c>
      <c r="L30" s="15" t="s">
        <v>11</v>
      </c>
      <c r="M30" s="15" t="s">
        <v>11</v>
      </c>
      <c r="N30" s="15" t="s">
        <v>11</v>
      </c>
      <c r="O30" s="15" t="s">
        <v>11</v>
      </c>
      <c r="P30" s="15" t="s">
        <v>11</v>
      </c>
    </row>
    <row r="31" spans="1:16" ht="16.5" customHeight="1">
      <c r="A31" s="66" t="s">
        <v>8</v>
      </c>
      <c r="B31" s="67"/>
      <c r="C31" s="5"/>
      <c r="D31" s="5"/>
      <c r="E31" s="5"/>
      <c r="F31" s="12" t="s">
        <v>11</v>
      </c>
      <c r="G31" s="12">
        <v>0</v>
      </c>
      <c r="H31" s="13" t="s">
        <v>11</v>
      </c>
      <c r="I31" s="13" t="s">
        <v>11</v>
      </c>
      <c r="J31" s="13" t="s">
        <v>11</v>
      </c>
      <c r="K31" s="13" t="s">
        <v>11</v>
      </c>
      <c r="L31" s="13" t="s">
        <v>11</v>
      </c>
      <c r="M31" s="13" t="s">
        <v>11</v>
      </c>
      <c r="N31" s="13" t="s">
        <v>11</v>
      </c>
      <c r="O31" s="13" t="s">
        <v>11</v>
      </c>
      <c r="P31" s="13" t="s">
        <v>11</v>
      </c>
    </row>
    <row r="32" spans="1:16" ht="17.25" customHeight="1">
      <c r="A32" s="66" t="s">
        <v>9</v>
      </c>
      <c r="B32" s="67"/>
      <c r="C32" s="5"/>
      <c r="D32" s="5"/>
      <c r="E32" s="5"/>
      <c r="F32" s="12" t="s">
        <v>11</v>
      </c>
      <c r="G32" s="12">
        <v>0</v>
      </c>
      <c r="H32" s="13" t="s">
        <v>11</v>
      </c>
      <c r="I32" s="13" t="s">
        <v>11</v>
      </c>
      <c r="J32" s="13" t="s">
        <v>11</v>
      </c>
      <c r="K32" s="13" t="s">
        <v>11</v>
      </c>
      <c r="L32" s="13" t="s">
        <v>11</v>
      </c>
      <c r="M32" s="13" t="s">
        <v>11</v>
      </c>
      <c r="N32" s="13" t="s">
        <v>11</v>
      </c>
      <c r="O32" s="13" t="s">
        <v>11</v>
      </c>
      <c r="P32" s="13" t="s">
        <v>11</v>
      </c>
    </row>
    <row r="33" spans="1:16" ht="23.25" customHeight="1">
      <c r="A33" s="68" t="s">
        <v>38</v>
      </c>
      <c r="B33" s="69"/>
      <c r="C33" s="7"/>
      <c r="D33" s="7"/>
      <c r="E33" s="7"/>
      <c r="F33" s="14">
        <f>F34</f>
        <v>1980791</v>
      </c>
      <c r="G33" s="14">
        <f>G34</f>
        <v>398435</v>
      </c>
      <c r="H33" s="14">
        <f aca="true" t="shared" si="9" ref="H33:P33">H34</f>
        <v>411820</v>
      </c>
      <c r="I33" s="14">
        <f t="shared" si="9"/>
        <v>486102</v>
      </c>
      <c r="J33" s="14">
        <f t="shared" si="9"/>
        <v>260782</v>
      </c>
      <c r="K33" s="14">
        <f t="shared" si="9"/>
        <v>151402</v>
      </c>
      <c r="L33" s="14">
        <f t="shared" si="9"/>
        <v>90750</v>
      </c>
      <c r="M33" s="14">
        <f t="shared" si="9"/>
        <v>90750</v>
      </c>
      <c r="N33" s="14">
        <f t="shared" si="9"/>
        <v>90750</v>
      </c>
      <c r="O33" s="14">
        <f t="shared" si="9"/>
        <v>0</v>
      </c>
      <c r="P33" s="14">
        <f t="shared" si="9"/>
        <v>1980791</v>
      </c>
    </row>
    <row r="34" spans="1:16" ht="18" customHeight="1">
      <c r="A34" s="71" t="s">
        <v>8</v>
      </c>
      <c r="B34" s="72"/>
      <c r="C34" s="8"/>
      <c r="D34" s="8"/>
      <c r="E34" s="8"/>
      <c r="F34" s="12">
        <v>1980791</v>
      </c>
      <c r="G34" s="12">
        <v>398435</v>
      </c>
      <c r="H34" s="13">
        <v>411820</v>
      </c>
      <c r="I34" s="13">
        <v>486102</v>
      </c>
      <c r="J34" s="13">
        <v>260782</v>
      </c>
      <c r="K34" s="13">
        <v>151402</v>
      </c>
      <c r="L34" s="13">
        <v>90750</v>
      </c>
      <c r="M34" s="13">
        <v>90750</v>
      </c>
      <c r="N34" s="13">
        <v>90750</v>
      </c>
      <c r="O34" s="13">
        <v>0</v>
      </c>
      <c r="P34" s="13">
        <f>SUM(G34:O34)</f>
        <v>1980791</v>
      </c>
    </row>
    <row r="35" spans="1:16" ht="34.5" customHeight="1">
      <c r="A35" s="24" t="s">
        <v>33</v>
      </c>
      <c r="B35" s="36" t="s">
        <v>43</v>
      </c>
      <c r="C35" s="4" t="s">
        <v>14</v>
      </c>
      <c r="D35" s="1" t="s">
        <v>31</v>
      </c>
      <c r="E35" s="45" t="s">
        <v>49</v>
      </c>
      <c r="F35" s="16">
        <f>F34</f>
        <v>1980791</v>
      </c>
      <c r="G35" s="16">
        <f>G34</f>
        <v>398435</v>
      </c>
      <c r="H35" s="16">
        <f aca="true" t="shared" si="10" ref="H35:P35">H34</f>
        <v>411820</v>
      </c>
      <c r="I35" s="16">
        <f t="shared" si="10"/>
        <v>486102</v>
      </c>
      <c r="J35" s="16">
        <f t="shared" si="10"/>
        <v>260782</v>
      </c>
      <c r="K35" s="16">
        <f t="shared" si="10"/>
        <v>151402</v>
      </c>
      <c r="L35" s="16">
        <f t="shared" si="10"/>
        <v>90750</v>
      </c>
      <c r="M35" s="16">
        <f t="shared" si="10"/>
        <v>90750</v>
      </c>
      <c r="N35" s="16">
        <f t="shared" si="10"/>
        <v>90750</v>
      </c>
      <c r="O35" s="16">
        <f t="shared" si="10"/>
        <v>0</v>
      </c>
      <c r="P35" s="16">
        <f t="shared" si="10"/>
        <v>1980791</v>
      </c>
    </row>
  </sheetData>
  <mergeCells count="40">
    <mergeCell ref="A5:I5"/>
    <mergeCell ref="M2:P2"/>
    <mergeCell ref="M1:P1"/>
    <mergeCell ref="M3:P3"/>
    <mergeCell ref="M4:N4"/>
    <mergeCell ref="A34:B34"/>
    <mergeCell ref="M7:M8"/>
    <mergeCell ref="N7:N8"/>
    <mergeCell ref="O7:O8"/>
    <mergeCell ref="I7:I8"/>
    <mergeCell ref="J7:J8"/>
    <mergeCell ref="K7:K8"/>
    <mergeCell ref="L7:L8"/>
    <mergeCell ref="A30:B30"/>
    <mergeCell ref="A31:B31"/>
    <mergeCell ref="A32:B32"/>
    <mergeCell ref="A33:B33"/>
    <mergeCell ref="A25:B25"/>
    <mergeCell ref="A26:B26"/>
    <mergeCell ref="A27:B27"/>
    <mergeCell ref="A28:B28"/>
    <mergeCell ref="A16:B16"/>
    <mergeCell ref="A17:B17"/>
    <mergeCell ref="A23:B23"/>
    <mergeCell ref="A24:B24"/>
    <mergeCell ref="A12:B12"/>
    <mergeCell ref="A13:B13"/>
    <mergeCell ref="A14:B14"/>
    <mergeCell ref="A15:B15"/>
    <mergeCell ref="A10:B10"/>
    <mergeCell ref="A11:B11"/>
    <mergeCell ref="A7:B8"/>
    <mergeCell ref="C7:C8"/>
    <mergeCell ref="A6:P6"/>
    <mergeCell ref="P7:P8"/>
    <mergeCell ref="A9:B9"/>
    <mergeCell ref="D7:E7"/>
    <mergeCell ref="F7:F8"/>
    <mergeCell ref="H7:H8"/>
    <mergeCell ref="G7:G8"/>
  </mergeCells>
  <printOptions/>
  <pageMargins left="0.53" right="0.48" top="0.4330708661417323" bottom="0.5118110236220472" header="0.11811023622047245" footer="0.11811023622047245"/>
  <pageSetup fitToHeight="1" fitToWidth="1"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2011-11-15T11:51:04Z</cp:lastPrinted>
  <dcterms:created xsi:type="dcterms:W3CDTF">2010-11-12T11:39:10Z</dcterms:created>
  <dcterms:modified xsi:type="dcterms:W3CDTF">2011-12-13T07:53:09Z</dcterms:modified>
  <cp:category/>
  <cp:version/>
  <cp:contentType/>
  <cp:contentStatus/>
</cp:coreProperties>
</file>