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<sst xmlns="http://schemas.openxmlformats.org/spreadsheetml/2006/main" count="195" uniqueCount="55">
  <si>
    <t>Nazwa i cel</t>
  </si>
  <si>
    <t>Jednostka odpowiedzialna lub koordynująca</t>
  </si>
  <si>
    <t>Okres realizacji</t>
  </si>
  <si>
    <t>Łączne nakłady finansowe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</si>
  <si>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</si>
  <si>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</si>
  <si>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</si>
  <si>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</si>
  <si>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</si>
  <si>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</si>
  <si>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</si>
  <si>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</si>
  <si>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</si>
  <si>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Poprawa stanu infrastruktury edukacyjnej w Gminie Sępólno Krajeńskie - Poprawa stanu infrastruktury edukacyjnej w Gminie Sępólno Krajeńskie</t>
  </si>
  <si>
    <t xml:space="preserve">Urząd Miejski </t>
  </si>
  <si>
    <t>2010</t>
  </si>
  <si>
    <t>2013</t>
  </si>
  <si>
    <t>2008</t>
  </si>
  <si>
    <t>2012</t>
  </si>
  <si>
    <t>Rewitalizacja miasta Sępólna Krajeńskiego - Rewitalizacja obiektów na terenie miasta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</si>
  <si>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</si>
  <si>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</si>
  <si>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</si>
  <si>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</si>
  <si>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</si>
  <si>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</si>
  <si>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</si>
  <si>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</si>
  <si>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</si>
  <si>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wydatków</t>
  </si>
  <si>
    <t>2) umowy, których realizacja w roku budżetowym i w latach następnych jest niezbędna dla zapewnienia ciągłości działania jednostki i których płatności przypadają w okresie dłuższym niż rok</t>
  </si>
  <si>
    <t>2006</t>
  </si>
  <si>
    <t>2019</t>
  </si>
  <si>
    <t>1.</t>
  </si>
  <si>
    <t>2.</t>
  </si>
  <si>
    <t>3.</t>
  </si>
  <si>
    <t>Załącznik Nr 2</t>
  </si>
  <si>
    <t>Wykaz przedsięwzięć do Wieloletniej Prognozy Finansowej</t>
  </si>
  <si>
    <t>3) gwarancje i poręczenia udzielane przez jednostki samorządu terytorialnego (razem)</t>
  </si>
  <si>
    <t>2011</t>
  </si>
  <si>
    <t>4.</t>
  </si>
  <si>
    <t>2014</t>
  </si>
  <si>
    <t>Wykup budynku przy ulicy Przemysłowej Uchwała RM Nr L/354/10- Zagospodarowanie nieruchomości w Sępólnie Krajeńskim przy ulicy Przemysłowej 7a Nr KW 126/8 o pow. 2392m.kw.</t>
  </si>
  <si>
    <t>Poręczenia i gwarancje - Zaciągnięcie pożyczki w WFOŚiGW</t>
  </si>
  <si>
    <t>Rozwój turystyki, rekreacji i sportu na terenie Pojezierza Krajeńskiego - Poprawa infrastruktury sportowej i turystycznej</t>
  </si>
  <si>
    <t>Zakup komputerów z dostępem do internetu dla mieszkańców Gminy Sępólno Krajeńskie zagrożonych wykluczeniem cyfrowym - Zapobieganie wykluczeniu cyfrowemu</t>
  </si>
  <si>
    <t>Rady Miejskiej w Sępólnie Krajeńskim</t>
  </si>
  <si>
    <t>5.</t>
  </si>
  <si>
    <t>Inkubator przedsiębiorczości w Sępólnie Krajenskim szansa na podniesienie transferu do biznesu w województwie kujawsko-Pomorskim- Podniesienie transferu do biznesu, współpraca z przedsiębiorcami</t>
  </si>
  <si>
    <t>2018</t>
  </si>
  <si>
    <t>z dnia 29 grudnia 2011 r.</t>
  </si>
  <si>
    <t>2015</t>
  </si>
  <si>
    <t>do uchwały Nr XVI/100/11</t>
  </si>
  <si>
    <t>do uchwały Nr XVIII/…./12</t>
  </si>
  <si>
    <t>z dnia 23 lutego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</si>
</sst>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7.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4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5" fillId="3" borderId="3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3" borderId="3" xfId="0" applyBorder="1" applyAlignment="1">
      <alignment vertical="center" wrapText="1"/>
    </xf>
    <xf numFmtId="49" fontId="5" fillId="3" borderId="4" xfId="0" applyBorder="1" applyAlignment="1">
      <alignment vertical="center" wrapText="1"/>
    </xf>
    <xf numFmtId="4" fontId="6" fillId="2" borderId="1" xfId="0" applyNumberFormat="1" applyAlignment="1">
      <alignment horizontal="right" vertical="center" wrapText="1"/>
    </xf>
    <xf numFmtId="4" fontId="5" fillId="3" borderId="5" xfId="0" applyNumberFormat="1" applyBorder="1" applyAlignment="1">
      <alignment horizontal="right" vertical="center" wrapText="1"/>
    </xf>
    <xf numFmtId="4" fontId="5" fillId="3" borderId="6" xfId="0" applyNumberFormat="1" applyBorder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2" fontId="6" fillId="2" borderId="2" xfId="0" applyNumberFormat="1" applyBorder="1" applyAlignment="1">
      <alignment horizontal="center" vertical="center" wrapText="1"/>
    </xf>
    <xf numFmtId="2" fontId="6" fillId="2" borderId="1" xfId="0" applyNumberFormat="1" applyAlignment="1">
      <alignment horizontal="center" vertical="center" wrapText="1"/>
    </xf>
    <xf numFmtId="2" fontId="1" fillId="0" borderId="0" xfId="0" applyNumberFormat="1" applyFill="1" applyBorder="1" applyAlignment="1" applyProtection="1">
      <alignment horizontal="left" vertical="center"/>
      <protection locked="0"/>
    </xf>
    <xf numFmtId="49" fontId="8" fillId="2" borderId="7" xfId="0" applyFont="1" applyBorder="1" applyAlignment="1">
      <alignment horizontal="left" vertical="center" wrapText="1"/>
    </xf>
    <xf numFmtId="2" fontId="8" fillId="2" borderId="3" xfId="0" applyNumberFormat="1" applyFont="1" applyBorder="1" applyAlignment="1">
      <alignment horizontal="left" vertical="center" wrapText="1"/>
    </xf>
    <xf numFmtId="49" fontId="6" fillId="2" borderId="8" xfId="0" applyFont="1" applyBorder="1" applyAlignment="1">
      <alignment vertical="center" wrapText="1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5" fillId="3" borderId="7" xfId="0" applyBorder="1" applyAlignment="1">
      <alignment vertical="center" wrapText="1"/>
    </xf>
    <xf numFmtId="49" fontId="5" fillId="3" borderId="6" xfId="0" applyBorder="1" applyAlignment="1">
      <alignment horizontal="center" vertical="center" wrapText="1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Font="1" applyBorder="1" applyAlignment="1">
      <alignment horizontal="left" vertical="center" wrapText="1"/>
    </xf>
    <xf numFmtId="49" fontId="8" fillId="4" borderId="6" xfId="0" applyFont="1" applyFill="1" applyBorder="1" applyAlignment="1">
      <alignment horizontal="left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2" borderId="6" xfId="0" applyFont="1" applyBorder="1" applyAlignment="1">
      <alignment vertical="center" wrapText="1"/>
    </xf>
    <xf numFmtId="49" fontId="8" fillId="4" borderId="9" xfId="0" applyFont="1" applyFill="1" applyBorder="1" applyAlignment="1">
      <alignment horizontal="left" vertical="center" wrapText="1"/>
    </xf>
    <xf numFmtId="49" fontId="6" fillId="4" borderId="10" xfId="0" applyFill="1" applyBorder="1" applyAlignment="1">
      <alignment horizontal="center" vertical="center" wrapText="1"/>
    </xf>
    <xf numFmtId="49" fontId="6" fillId="4" borderId="11" xfId="0" applyFont="1" applyFill="1" applyBorder="1" applyAlignment="1">
      <alignment horizontal="center" vertical="center" wrapText="1"/>
    </xf>
    <xf numFmtId="4" fontId="6" fillId="4" borderId="11" xfId="0" applyNumberFormat="1" applyFill="1" applyBorder="1" applyAlignment="1">
      <alignment horizontal="right" vertical="center" wrapText="1"/>
    </xf>
    <xf numFmtId="49" fontId="6" fillId="3" borderId="7" xfId="0" applyBorder="1" applyAlignment="1">
      <alignment vertical="center" wrapText="1"/>
    </xf>
    <xf numFmtId="4" fontId="6" fillId="3" borderId="12" xfId="0" applyNumberFormat="1" applyBorder="1" applyAlignment="1">
      <alignment horizontal="right" vertical="center" wrapText="1"/>
    </xf>
    <xf numFmtId="49" fontId="6" fillId="4" borderId="6" xfId="0" applyFill="1" applyBorder="1" applyAlignment="1">
      <alignment horizontal="center" vertical="center" wrapText="1"/>
    </xf>
    <xf numFmtId="49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ill="1" applyBorder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" fontId="5" fillId="3" borderId="2" xfId="0" applyNumberFormat="1" applyBorder="1" applyAlignment="1">
      <alignment horizontal="right" vertical="center" wrapText="1"/>
    </xf>
    <xf numFmtId="4" fontId="6" fillId="3" borderId="2" xfId="0" applyNumberFormat="1" applyBorder="1" applyAlignment="1">
      <alignment horizontal="right" vertical="center" wrapText="1"/>
    </xf>
    <xf numFmtId="4" fontId="5" fillId="3" borderId="12" xfId="0" applyNumberFormat="1" applyBorder="1" applyAlignment="1">
      <alignment horizontal="right" vertical="center" wrapText="1"/>
    </xf>
    <xf numFmtId="4" fontId="6" fillId="3" borderId="6" xfId="0" applyNumberFormat="1" applyFont="1" applyBorder="1" applyAlignment="1">
      <alignment horizontal="right" vertical="center" wrapText="1"/>
    </xf>
    <xf numFmtId="49" fontId="6" fillId="2" borderId="2" xfId="0" applyFont="1" applyBorder="1" applyAlignment="1">
      <alignment horizontal="center" vertical="center" wrapText="1"/>
    </xf>
    <xf numFmtId="4" fontId="5" fillId="0" borderId="1" xfId="0" applyNumberFormat="1" applyFill="1" applyAlignment="1">
      <alignment horizontal="right" vertical="center" wrapText="1"/>
    </xf>
    <xf numFmtId="4" fontId="6" fillId="0" borderId="1" xfId="0" applyNumberFormat="1" applyFill="1" applyAlignment="1">
      <alignment horizontal="right" vertical="center" wrapText="1"/>
    </xf>
    <xf numFmtId="4" fontId="5" fillId="5" borderId="1" xfId="0" applyNumberFormat="1" applyFill="1" applyAlignment="1">
      <alignment horizontal="right" vertical="center" wrapText="1"/>
    </xf>
    <xf numFmtId="4" fontId="5" fillId="6" borderId="5" xfId="0" applyNumberFormat="1" applyFill="1" applyBorder="1" applyAlignment="1">
      <alignment horizontal="right" vertical="center" wrapText="1"/>
    </xf>
    <xf numFmtId="4" fontId="5" fillId="6" borderId="1" xfId="0" applyNumberFormat="1" applyFill="1" applyAlignment="1">
      <alignment horizontal="right" vertical="center" wrapText="1"/>
    </xf>
    <xf numFmtId="4" fontId="6" fillId="6" borderId="1" xfId="0" applyNumberFormat="1" applyFill="1" applyAlignment="1">
      <alignment horizontal="right" vertical="center" wrapText="1"/>
    </xf>
    <xf numFmtId="4" fontId="5" fillId="6" borderId="1" xfId="0" applyNumberFormat="1" applyFill="1" applyAlignment="1">
      <alignment horizontal="right" vertical="center" wrapText="1"/>
    </xf>
    <xf numFmtId="4" fontId="6" fillId="2" borderId="1" xfId="0" applyNumberForma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" fontId="5" fillId="3" borderId="1" xfId="0" applyNumberForma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4" fillId="3" borderId="13" xfId="0" applyFont="1" applyBorder="1" applyAlignment="1">
      <alignment horizontal="center" vertical="center" wrapText="1"/>
    </xf>
    <xf numFmtId="49" fontId="4" fillId="3" borderId="14" xfId="0" applyFont="1" applyBorder="1" applyAlignment="1">
      <alignment horizontal="center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15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6" xfId="0" applyBorder="1" applyAlignment="1">
      <alignment horizontal="left" vertical="center" wrapText="1"/>
    </xf>
    <xf numFmtId="49" fontId="6" fillId="3" borderId="6" xfId="0" applyFont="1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49" fontId="6" fillId="3" borderId="6" xfId="0" applyBorder="1" applyAlignment="1">
      <alignment horizontal="left" vertical="center" wrapText="1"/>
    </xf>
    <xf numFmtId="49" fontId="6" fillId="3" borderId="5" xfId="0" applyBorder="1" applyAlignment="1">
      <alignment horizontal="left" vertical="center" wrapText="1"/>
    </xf>
    <xf numFmtId="49" fontId="6" fillId="3" borderId="7" xfId="0" applyBorder="1" applyAlignment="1">
      <alignment horizontal="left" vertical="center" wrapText="1"/>
    </xf>
    <xf numFmtId="49" fontId="5" fillId="3" borderId="2" xfId="0" applyBorder="1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49" fontId="6" fillId="3" borderId="2" xfId="0" applyFont="1" applyBorder="1" applyAlignment="1">
      <alignment horizontal="left" vertical="center" wrapText="1"/>
    </xf>
    <xf numFmtId="49" fontId="6" fillId="3" borderId="3" xfId="0" applyBorder="1" applyAlignment="1">
      <alignment horizontal="left" vertical="center" wrapText="1"/>
    </xf>
    <xf numFmtId="49" fontId="6" fillId="3" borderId="2" xfId="0" applyBorder="1" applyAlignment="1">
      <alignment horizontal="left" vertical="center" wrapText="1"/>
    </xf>
    <xf numFmtId="49" fontId="5" fillId="3" borderId="16" xfId="0" applyBorder="1" applyAlignment="1">
      <alignment horizontal="left" vertical="center" wrapText="1"/>
    </xf>
    <xf numFmtId="49" fontId="5" fillId="3" borderId="17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2" fillId="3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3" borderId="0" xfId="0" applyFont="1" applyBorder="1" applyAlignment="1">
      <alignment horizontal="left" vertical="top" wrapText="1"/>
    </xf>
    <xf numFmtId="49" fontId="12" fillId="3" borderId="0" xfId="0" applyFont="1" applyBorder="1" applyAlignment="1">
      <alignment horizontal="left" vertical="top" wrapText="1"/>
    </xf>
    <xf numFmtId="49" fontId="12" fillId="3" borderId="0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workbookViewId="0" topLeftCell="F25">
      <selection activeCell="O39" sqref="O39"/>
    </sheetView>
  </sheetViews>
  <sheetFormatPr defaultColWidth="9.33203125" defaultRowHeight="12.75"/>
  <cols>
    <col min="1" max="1" width="7.5" style="0" customWidth="1"/>
    <col min="2" max="2" width="75.16015625" style="0" customWidth="1"/>
    <col min="3" max="3" width="12" style="0" customWidth="1"/>
    <col min="4" max="4" width="7" style="0" customWidth="1"/>
    <col min="5" max="5" width="6" style="0" customWidth="1"/>
    <col min="6" max="6" width="19.16015625" style="0" customWidth="1"/>
    <col min="7" max="7" width="16.66015625" style="0" customWidth="1"/>
    <col min="8" max="8" width="16.16015625" style="5" customWidth="1"/>
    <col min="9" max="10" width="14.16015625" style="0" customWidth="1"/>
    <col min="11" max="11" width="17.33203125" style="0" customWidth="1"/>
    <col min="12" max="13" width="14.16015625" style="0" customWidth="1"/>
    <col min="14" max="14" width="16.16015625" style="0" customWidth="1"/>
    <col min="15" max="15" width="17.83203125" style="0" customWidth="1"/>
  </cols>
  <sheetData>
    <row r="1" spans="12:15" ht="18.75">
      <c r="L1" s="65" t="s">
        <v>36</v>
      </c>
      <c r="M1" s="65"/>
      <c r="N1" s="65"/>
      <c r="O1" s="65"/>
    </row>
    <row r="2" spans="12:15" ht="15" customHeight="1">
      <c r="L2" s="66" t="s">
        <v>53</v>
      </c>
      <c r="M2" s="66"/>
      <c r="N2" s="66"/>
      <c r="O2" s="66"/>
    </row>
    <row r="3" spans="12:15" ht="15" customHeight="1">
      <c r="L3" s="67" t="s">
        <v>46</v>
      </c>
      <c r="M3" s="66"/>
      <c r="N3" s="66"/>
      <c r="O3" s="66"/>
    </row>
    <row r="4" spans="12:13" ht="15" customHeight="1">
      <c r="L4" s="68" t="s">
        <v>54</v>
      </c>
      <c r="M4" s="69"/>
    </row>
    <row r="6" spans="1:15" s="62" customFormat="1" ht="11.25">
      <c r="A6" s="60"/>
      <c r="B6" s="60"/>
      <c r="C6" s="60"/>
      <c r="D6" s="60"/>
      <c r="E6" s="60"/>
      <c r="F6" s="60"/>
      <c r="G6" s="60"/>
      <c r="H6" s="61"/>
      <c r="I6" s="60"/>
      <c r="J6" s="60"/>
      <c r="K6" s="60"/>
      <c r="L6" s="90" t="s">
        <v>36</v>
      </c>
      <c r="M6" s="90"/>
      <c r="N6" s="90"/>
      <c r="O6" s="90"/>
    </row>
    <row r="7" spans="1:15" s="64" customFormat="1" ht="15" customHeight="1">
      <c r="A7" s="62"/>
      <c r="B7" s="62"/>
      <c r="C7" s="62"/>
      <c r="D7" s="62"/>
      <c r="E7" s="62"/>
      <c r="F7" s="62"/>
      <c r="G7" s="62"/>
      <c r="H7" s="63"/>
      <c r="I7" s="62"/>
      <c r="J7" s="62"/>
      <c r="K7" s="62"/>
      <c r="L7" s="89" t="s">
        <v>52</v>
      </c>
      <c r="M7" s="89"/>
      <c r="N7" s="89"/>
      <c r="O7" s="89"/>
    </row>
    <row r="8" spans="8:15" s="64" customFormat="1" ht="15" customHeight="1">
      <c r="H8" s="58"/>
      <c r="L8" s="91" t="s">
        <v>46</v>
      </c>
      <c r="M8" s="89"/>
      <c r="N8" s="89"/>
      <c r="O8" s="89"/>
    </row>
    <row r="9" spans="8:13" s="64" customFormat="1" ht="15" customHeight="1">
      <c r="H9" s="58"/>
      <c r="L9" s="92" t="s">
        <v>50</v>
      </c>
      <c r="M9" s="93"/>
    </row>
    <row r="10" spans="1:8" ht="6" customHeight="1">
      <c r="A10" s="88"/>
      <c r="B10" s="88"/>
      <c r="C10" s="88"/>
      <c r="D10" s="88"/>
      <c r="E10" s="88"/>
      <c r="F10" s="88"/>
      <c r="G10" s="88"/>
      <c r="H10" s="88"/>
    </row>
    <row r="11" spans="1:15" ht="25.5" customHeight="1">
      <c r="A11" s="70" t="s">
        <v>37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44.25" customHeight="1">
      <c r="A12" s="76" t="s">
        <v>0</v>
      </c>
      <c r="B12" s="76"/>
      <c r="C12" s="77" t="s">
        <v>1</v>
      </c>
      <c r="D12" s="74" t="s">
        <v>2</v>
      </c>
      <c r="E12" s="74"/>
      <c r="F12" s="74" t="s">
        <v>3</v>
      </c>
      <c r="G12" s="74" t="s">
        <v>4</v>
      </c>
      <c r="H12" s="72" t="s">
        <v>22</v>
      </c>
      <c r="I12" s="72" t="s">
        <v>23</v>
      </c>
      <c r="J12" s="72" t="s">
        <v>24</v>
      </c>
      <c r="K12" s="72" t="s">
        <v>25</v>
      </c>
      <c r="L12" s="72" t="s">
        <v>26</v>
      </c>
      <c r="M12" s="72" t="s">
        <v>27</v>
      </c>
      <c r="N12" s="72" t="s">
        <v>28</v>
      </c>
      <c r="O12" s="72" t="s">
        <v>29</v>
      </c>
    </row>
    <row r="13" spans="1:15" ht="21.75" customHeight="1">
      <c r="A13" s="76"/>
      <c r="B13" s="76"/>
      <c r="C13" s="77"/>
      <c r="D13" s="29" t="s">
        <v>5</v>
      </c>
      <c r="E13" s="29" t="s">
        <v>6</v>
      </c>
      <c r="F13" s="74"/>
      <c r="G13" s="74"/>
      <c r="H13" s="72"/>
      <c r="I13" s="72"/>
      <c r="J13" s="72"/>
      <c r="K13" s="72"/>
      <c r="L13" s="72"/>
      <c r="M13" s="72"/>
      <c r="N13" s="72"/>
      <c r="O13" s="72"/>
    </row>
    <row r="14" spans="1:15" ht="18.75" customHeight="1">
      <c r="A14" s="73" t="s">
        <v>7</v>
      </c>
      <c r="B14" s="73"/>
      <c r="C14" s="28"/>
      <c r="D14" s="28"/>
      <c r="E14" s="28"/>
      <c r="F14" s="9">
        <f>F15+F16</f>
        <v>26781383.849999998</v>
      </c>
      <c r="G14" s="9">
        <f aca="true" t="shared" si="0" ref="G14:N14">G15+G16</f>
        <v>6690763</v>
      </c>
      <c r="H14" s="9">
        <f t="shared" si="0"/>
        <v>3722533.01</v>
      </c>
      <c r="I14" s="9">
        <f t="shared" si="0"/>
        <v>624621.76</v>
      </c>
      <c r="J14" s="53">
        <f t="shared" si="0"/>
        <v>496868.05999999994</v>
      </c>
      <c r="K14" s="9">
        <f t="shared" si="0"/>
        <v>119487.66</v>
      </c>
      <c r="L14" s="9">
        <f t="shared" si="0"/>
        <v>115642.44</v>
      </c>
      <c r="M14" s="9">
        <f t="shared" si="0"/>
        <v>111797.22</v>
      </c>
      <c r="N14" s="9">
        <f t="shared" si="0"/>
        <v>24000</v>
      </c>
      <c r="O14" s="10">
        <f>O15+O16</f>
        <v>11905713.15</v>
      </c>
    </row>
    <row r="15" spans="1:15" ht="18.75" customHeight="1">
      <c r="A15" s="75" t="s">
        <v>8</v>
      </c>
      <c r="B15" s="75"/>
      <c r="C15" s="4"/>
      <c r="D15" s="4"/>
      <c r="E15" s="4"/>
      <c r="F15" s="11">
        <f>F39</f>
        <v>1630585.73</v>
      </c>
      <c r="G15" s="11">
        <f aca="true" t="shared" si="1" ref="G15:N15">G39</f>
        <v>438090</v>
      </c>
      <c r="H15" s="11">
        <f t="shared" si="1"/>
        <v>499374.65</v>
      </c>
      <c r="I15" s="11">
        <f t="shared" si="1"/>
        <v>270209.3</v>
      </c>
      <c r="J15" s="54">
        <f t="shared" si="1"/>
        <v>156984.46</v>
      </c>
      <c r="K15" s="11">
        <f t="shared" si="1"/>
        <v>92487.66</v>
      </c>
      <c r="L15" s="11">
        <f t="shared" si="1"/>
        <v>88642.44</v>
      </c>
      <c r="M15" s="11">
        <f t="shared" si="1"/>
        <v>84797.22</v>
      </c>
      <c r="N15" s="45">
        <f t="shared" si="1"/>
        <v>0</v>
      </c>
      <c r="O15" s="10">
        <f>SUM(G15:N15)</f>
        <v>1630585.7299999997</v>
      </c>
    </row>
    <row r="16" spans="1:15" ht="18.75" customHeight="1">
      <c r="A16" s="75" t="s">
        <v>9</v>
      </c>
      <c r="B16" s="75"/>
      <c r="C16" s="4"/>
      <c r="D16" s="4"/>
      <c r="E16" s="4"/>
      <c r="F16" s="11">
        <f>F19+F37</f>
        <v>25150798.119999997</v>
      </c>
      <c r="G16" s="11">
        <f>G19+G37</f>
        <v>6252673</v>
      </c>
      <c r="H16" s="11">
        <f aca="true" t="shared" si="2" ref="H16:N16">G37+H19</f>
        <v>3223158.36</v>
      </c>
      <c r="I16" s="11">
        <f t="shared" si="2"/>
        <v>354412.45999999996</v>
      </c>
      <c r="J16" s="54">
        <f t="shared" si="2"/>
        <v>339883.6</v>
      </c>
      <c r="K16" s="11">
        <f t="shared" si="2"/>
        <v>27000</v>
      </c>
      <c r="L16" s="11">
        <f t="shared" si="2"/>
        <v>27000</v>
      </c>
      <c r="M16" s="11">
        <f t="shared" si="2"/>
        <v>27000</v>
      </c>
      <c r="N16" s="45">
        <f t="shared" si="2"/>
        <v>24000</v>
      </c>
      <c r="O16" s="10">
        <f>SUM(G16:N16)</f>
        <v>10275127.42</v>
      </c>
    </row>
    <row r="17" spans="1:15" ht="18.75" customHeight="1">
      <c r="A17" s="78" t="s">
        <v>10</v>
      </c>
      <c r="B17" s="78"/>
      <c r="C17" s="6"/>
      <c r="D17" s="6"/>
      <c r="E17" s="6"/>
      <c r="F17" s="13">
        <f>F18+F19</f>
        <v>25150798.119999997</v>
      </c>
      <c r="G17" s="14">
        <f>G18+G19</f>
        <v>6252673</v>
      </c>
      <c r="H17" s="14">
        <f aca="true" t="shared" si="3" ref="H17:N17">H18+H19</f>
        <v>3223158.36</v>
      </c>
      <c r="I17" s="14">
        <f t="shared" si="3"/>
        <v>354412.45999999996</v>
      </c>
      <c r="J17" s="55">
        <f t="shared" si="3"/>
        <v>339883.6</v>
      </c>
      <c r="K17" s="14">
        <f t="shared" si="3"/>
        <v>27000</v>
      </c>
      <c r="L17" s="14">
        <f t="shared" si="3"/>
        <v>27000</v>
      </c>
      <c r="M17" s="14">
        <f t="shared" si="3"/>
        <v>27000</v>
      </c>
      <c r="N17" s="46">
        <f t="shared" si="3"/>
        <v>24000</v>
      </c>
      <c r="O17" s="48">
        <f>SUM(G17:N17)</f>
        <v>10275127.42</v>
      </c>
    </row>
    <row r="18" spans="1:15" ht="18.75" customHeight="1">
      <c r="A18" s="75" t="s">
        <v>8</v>
      </c>
      <c r="B18" s="75"/>
      <c r="C18" s="4"/>
      <c r="D18" s="4"/>
      <c r="E18" s="4"/>
      <c r="F18" s="11" t="s">
        <v>11</v>
      </c>
      <c r="G18" s="12" t="s">
        <v>11</v>
      </c>
      <c r="H18" s="12" t="s">
        <v>11</v>
      </c>
      <c r="I18" s="12" t="s">
        <v>11</v>
      </c>
      <c r="J18" s="56" t="s">
        <v>11</v>
      </c>
      <c r="K18" s="12" t="s">
        <v>11</v>
      </c>
      <c r="L18" s="12" t="s">
        <v>11</v>
      </c>
      <c r="M18" s="12" t="s">
        <v>11</v>
      </c>
      <c r="N18" s="12" t="s">
        <v>11</v>
      </c>
      <c r="O18" s="47" t="s">
        <v>11</v>
      </c>
    </row>
    <row r="19" spans="1:15" ht="18.75" customHeight="1">
      <c r="A19" s="75" t="s">
        <v>9</v>
      </c>
      <c r="B19" s="75"/>
      <c r="C19" s="4"/>
      <c r="D19" s="4"/>
      <c r="E19" s="4"/>
      <c r="F19" s="11">
        <f>F22+F30+F33</f>
        <v>25150798.119999997</v>
      </c>
      <c r="G19" s="11">
        <f aca="true" t="shared" si="4" ref="G19:N19">G22+G30+G33</f>
        <v>6252673</v>
      </c>
      <c r="H19" s="11">
        <f t="shared" si="4"/>
        <v>3223158.36</v>
      </c>
      <c r="I19" s="11">
        <f t="shared" si="4"/>
        <v>354412.45999999996</v>
      </c>
      <c r="J19" s="54">
        <f t="shared" si="4"/>
        <v>339883.6</v>
      </c>
      <c r="K19" s="11">
        <f t="shared" si="4"/>
        <v>27000</v>
      </c>
      <c r="L19" s="11">
        <f t="shared" si="4"/>
        <v>27000</v>
      </c>
      <c r="M19" s="11">
        <f t="shared" si="4"/>
        <v>27000</v>
      </c>
      <c r="N19" s="11">
        <f t="shared" si="4"/>
        <v>24000</v>
      </c>
      <c r="O19" s="12">
        <f>SUM(G19:N19)</f>
        <v>10275127.42</v>
      </c>
    </row>
    <row r="20" spans="1:15" ht="41.25" customHeight="1">
      <c r="A20" s="78" t="s">
        <v>12</v>
      </c>
      <c r="B20" s="78"/>
      <c r="C20" s="6"/>
      <c r="D20" s="6"/>
      <c r="E20" s="6"/>
      <c r="F20" s="26">
        <f>F21+F22</f>
        <v>24937798.119999997</v>
      </c>
      <c r="G20" s="13">
        <f>G21+G22</f>
        <v>6225673</v>
      </c>
      <c r="H20" s="13">
        <f>H21+H22</f>
        <v>3196158.36</v>
      </c>
      <c r="I20" s="13">
        <f>I21+I22</f>
        <v>327412.45999999996</v>
      </c>
      <c r="J20" s="51">
        <f>J21+J22</f>
        <v>312883.6</v>
      </c>
      <c r="K20" s="14" t="s">
        <v>11</v>
      </c>
      <c r="L20" s="14" t="s">
        <v>11</v>
      </c>
      <c r="M20" s="14" t="s">
        <v>11</v>
      </c>
      <c r="N20" s="14" t="s">
        <v>11</v>
      </c>
      <c r="O20" s="14">
        <f>O21+O22</f>
        <v>10062127.42</v>
      </c>
    </row>
    <row r="21" spans="1:15" ht="18.75" customHeight="1">
      <c r="A21" s="75" t="s">
        <v>8</v>
      </c>
      <c r="B21" s="75"/>
      <c r="C21" s="4"/>
      <c r="D21" s="4"/>
      <c r="E21" s="4"/>
      <c r="F21" s="11" t="s">
        <v>11</v>
      </c>
      <c r="G21" s="12" t="s">
        <v>11</v>
      </c>
      <c r="H21" s="12" t="s">
        <v>11</v>
      </c>
      <c r="I21" s="12" t="s">
        <v>11</v>
      </c>
      <c r="J21" s="50" t="s">
        <v>11</v>
      </c>
      <c r="K21" s="12" t="s">
        <v>11</v>
      </c>
      <c r="L21" s="12" t="s">
        <v>11</v>
      </c>
      <c r="M21" s="12" t="s">
        <v>11</v>
      </c>
      <c r="N21" s="12" t="s">
        <v>11</v>
      </c>
      <c r="O21" s="12">
        <f aca="true" t="shared" si="5" ref="O21:O27">SUM(G21:N21)</f>
        <v>0</v>
      </c>
    </row>
    <row r="22" spans="1:15" ht="18.75" customHeight="1">
      <c r="A22" s="75" t="s">
        <v>9</v>
      </c>
      <c r="B22" s="75"/>
      <c r="C22" s="4"/>
      <c r="D22" s="4"/>
      <c r="E22" s="4"/>
      <c r="F22" s="11">
        <f>SUM(F23:F27)</f>
        <v>24937798.119999997</v>
      </c>
      <c r="G22" s="11">
        <f>SUM(G23:G27)</f>
        <v>6225673</v>
      </c>
      <c r="H22" s="11">
        <f>SUM(H23:H27)</f>
        <v>3196158.36</v>
      </c>
      <c r="I22" s="11">
        <f>SUM(I23:I27)</f>
        <v>327412.45999999996</v>
      </c>
      <c r="J22" s="52">
        <f>SUM(J23:J27)</f>
        <v>312883.6</v>
      </c>
      <c r="K22" s="12" t="s">
        <v>11</v>
      </c>
      <c r="L22" s="12" t="s">
        <v>11</v>
      </c>
      <c r="M22" s="12" t="s">
        <v>11</v>
      </c>
      <c r="N22" s="12" t="s">
        <v>11</v>
      </c>
      <c r="O22" s="12">
        <f>SUM(G22:N22)</f>
        <v>10062127.42</v>
      </c>
    </row>
    <row r="23" spans="1:15" s="17" customFormat="1" ht="37.5" customHeight="1">
      <c r="A23" s="24" t="s">
        <v>33</v>
      </c>
      <c r="B23" s="21" t="s">
        <v>13</v>
      </c>
      <c r="C23" s="2" t="s">
        <v>14</v>
      </c>
      <c r="D23" s="16" t="s">
        <v>15</v>
      </c>
      <c r="E23" s="2" t="s">
        <v>16</v>
      </c>
      <c r="F23" s="8">
        <v>0</v>
      </c>
      <c r="G23" s="8">
        <v>0</v>
      </c>
      <c r="H23" s="8">
        <v>0</v>
      </c>
      <c r="I23" s="8" t="s">
        <v>11</v>
      </c>
      <c r="J23" s="8" t="s">
        <v>11</v>
      </c>
      <c r="K23" s="8" t="s">
        <v>11</v>
      </c>
      <c r="L23" s="8" t="s">
        <v>11</v>
      </c>
      <c r="M23" s="8" t="s">
        <v>11</v>
      </c>
      <c r="N23" s="8" t="s">
        <v>11</v>
      </c>
      <c r="O23" s="8">
        <f t="shared" si="5"/>
        <v>0</v>
      </c>
    </row>
    <row r="24" spans="1:15" s="20" customFormat="1" ht="37.5" customHeight="1">
      <c r="A24" s="25" t="s">
        <v>34</v>
      </c>
      <c r="B24" s="22" t="s">
        <v>44</v>
      </c>
      <c r="C24" s="18" t="s">
        <v>14</v>
      </c>
      <c r="D24" s="19" t="s">
        <v>17</v>
      </c>
      <c r="E24" s="19" t="s">
        <v>18</v>
      </c>
      <c r="F24" s="8">
        <v>17410715.49</v>
      </c>
      <c r="G24" s="8">
        <v>4138980</v>
      </c>
      <c r="H24" s="8" t="s">
        <v>11</v>
      </c>
      <c r="I24" s="8" t="s">
        <v>11</v>
      </c>
      <c r="J24" s="8" t="s">
        <v>11</v>
      </c>
      <c r="K24" s="8" t="s">
        <v>11</v>
      </c>
      <c r="L24" s="8" t="s">
        <v>11</v>
      </c>
      <c r="M24" s="8" t="s">
        <v>11</v>
      </c>
      <c r="N24" s="8" t="s">
        <v>11</v>
      </c>
      <c r="O24" s="8">
        <f t="shared" si="5"/>
        <v>4138980</v>
      </c>
    </row>
    <row r="25" spans="1:15" s="17" customFormat="1" ht="37.5" customHeight="1">
      <c r="A25" s="30" t="s">
        <v>35</v>
      </c>
      <c r="B25" s="31" t="s">
        <v>19</v>
      </c>
      <c r="C25" s="2" t="s">
        <v>14</v>
      </c>
      <c r="D25" s="16" t="s">
        <v>15</v>
      </c>
      <c r="E25" s="16" t="s">
        <v>18</v>
      </c>
      <c r="F25" s="57">
        <v>2951832.21</v>
      </c>
      <c r="G25" s="8">
        <v>1351833</v>
      </c>
      <c r="H25" s="8" t="s">
        <v>11</v>
      </c>
      <c r="I25" s="8" t="s">
        <v>11</v>
      </c>
      <c r="J25" s="8" t="s">
        <v>11</v>
      </c>
      <c r="K25" s="8" t="s">
        <v>11</v>
      </c>
      <c r="L25" s="8" t="s">
        <v>11</v>
      </c>
      <c r="M25" s="8" t="s">
        <v>11</v>
      </c>
      <c r="N25" s="8" t="s">
        <v>11</v>
      </c>
      <c r="O25" s="8">
        <f t="shared" si="5"/>
        <v>1351833</v>
      </c>
    </row>
    <row r="26" spans="1:15" s="17" customFormat="1" ht="45.75" customHeight="1">
      <c r="A26" s="30" t="s">
        <v>40</v>
      </c>
      <c r="B26" s="35" t="s">
        <v>45</v>
      </c>
      <c r="C26" s="36" t="s">
        <v>14</v>
      </c>
      <c r="D26" s="37" t="s">
        <v>18</v>
      </c>
      <c r="E26" s="37" t="s">
        <v>41</v>
      </c>
      <c r="F26" s="38">
        <v>901680</v>
      </c>
      <c r="G26" s="33">
        <v>734860</v>
      </c>
      <c r="H26" s="33">
        <v>82160</v>
      </c>
      <c r="I26" s="33">
        <v>84660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8">
        <f t="shared" si="5"/>
        <v>901680</v>
      </c>
    </row>
    <row r="27" spans="1:15" s="17" customFormat="1" ht="45.75" customHeight="1">
      <c r="A27" s="24" t="s">
        <v>47</v>
      </c>
      <c r="B27" s="32" t="s">
        <v>48</v>
      </c>
      <c r="C27" s="41" t="s">
        <v>14</v>
      </c>
      <c r="D27" s="42" t="s">
        <v>39</v>
      </c>
      <c r="E27" s="42" t="s">
        <v>51</v>
      </c>
      <c r="F27" s="43">
        <v>3673570.42</v>
      </c>
      <c r="G27" s="33">
        <v>0</v>
      </c>
      <c r="H27" s="33">
        <v>3113998.36</v>
      </c>
      <c r="I27" s="33">
        <v>242752.46</v>
      </c>
      <c r="J27" s="33">
        <v>312883.6</v>
      </c>
      <c r="K27" s="33">
        <v>0</v>
      </c>
      <c r="L27" s="33">
        <v>0</v>
      </c>
      <c r="M27" s="33">
        <v>0</v>
      </c>
      <c r="N27" s="33">
        <v>0</v>
      </c>
      <c r="O27" s="8">
        <f t="shared" si="5"/>
        <v>3669634.42</v>
      </c>
    </row>
    <row r="28" spans="1:15" ht="33" customHeight="1">
      <c r="A28" s="79" t="s">
        <v>20</v>
      </c>
      <c r="B28" s="80"/>
      <c r="C28" s="39"/>
      <c r="D28" s="39"/>
      <c r="E28" s="39"/>
      <c r="F28" s="40" t="s">
        <v>11</v>
      </c>
      <c r="G28" s="14" t="s">
        <v>11</v>
      </c>
      <c r="H28" s="14" t="s">
        <v>11</v>
      </c>
      <c r="I28" s="14" t="s">
        <v>11</v>
      </c>
      <c r="J28" s="14" t="s">
        <v>11</v>
      </c>
      <c r="K28" s="14" t="s">
        <v>11</v>
      </c>
      <c r="L28" s="14" t="s">
        <v>11</v>
      </c>
      <c r="M28" s="14" t="s">
        <v>11</v>
      </c>
      <c r="N28" s="14" t="s">
        <v>11</v>
      </c>
      <c r="O28" s="14" t="s">
        <v>11</v>
      </c>
    </row>
    <row r="29" spans="1:15" ht="13.5" customHeight="1">
      <c r="A29" s="81" t="s">
        <v>8</v>
      </c>
      <c r="B29" s="82"/>
      <c r="C29" s="4"/>
      <c r="D29" s="4"/>
      <c r="E29" s="4"/>
      <c r="F29" s="11" t="s">
        <v>11</v>
      </c>
      <c r="G29" s="12" t="s">
        <v>11</v>
      </c>
      <c r="H29" s="12" t="s">
        <v>11</v>
      </c>
      <c r="I29" s="12" t="s">
        <v>11</v>
      </c>
      <c r="J29" s="12" t="s">
        <v>11</v>
      </c>
      <c r="K29" s="12" t="s">
        <v>11</v>
      </c>
      <c r="L29" s="12" t="s">
        <v>11</v>
      </c>
      <c r="M29" s="12" t="s">
        <v>11</v>
      </c>
      <c r="N29" s="12" t="s">
        <v>11</v>
      </c>
      <c r="O29" s="12" t="s">
        <v>11</v>
      </c>
    </row>
    <row r="30" spans="1:15" ht="15" customHeight="1">
      <c r="A30" s="81" t="s">
        <v>9</v>
      </c>
      <c r="B30" s="82"/>
      <c r="C30" s="4"/>
      <c r="D30" s="4"/>
      <c r="E30" s="4"/>
      <c r="F30" s="11" t="s">
        <v>11</v>
      </c>
      <c r="G30" s="12" t="s">
        <v>11</v>
      </c>
      <c r="H30" s="12" t="s">
        <v>11</v>
      </c>
      <c r="I30" s="12" t="s">
        <v>11</v>
      </c>
      <c r="J30" s="12" t="s">
        <v>11</v>
      </c>
      <c r="K30" s="12" t="s">
        <v>11</v>
      </c>
      <c r="L30" s="12" t="s">
        <v>11</v>
      </c>
      <c r="M30" s="12" t="s">
        <v>11</v>
      </c>
      <c r="N30" s="12" t="s">
        <v>11</v>
      </c>
      <c r="O30" s="12" t="s">
        <v>11</v>
      </c>
    </row>
    <row r="31" spans="1:15" ht="23.25" customHeight="1">
      <c r="A31" s="85" t="s">
        <v>21</v>
      </c>
      <c r="B31" s="84"/>
      <c r="C31" s="6"/>
      <c r="D31" s="6"/>
      <c r="E31" s="6"/>
      <c r="F31" s="13">
        <f>F32+F33</f>
        <v>213000</v>
      </c>
      <c r="G31" s="13">
        <f aca="true" t="shared" si="6" ref="G31:O31">G32+G33</f>
        <v>27000</v>
      </c>
      <c r="H31" s="13">
        <f t="shared" si="6"/>
        <v>27000</v>
      </c>
      <c r="I31" s="13">
        <f t="shared" si="6"/>
        <v>27000</v>
      </c>
      <c r="J31" s="13">
        <f t="shared" si="6"/>
        <v>27000</v>
      </c>
      <c r="K31" s="13">
        <f t="shared" si="6"/>
        <v>27000</v>
      </c>
      <c r="L31" s="13">
        <f t="shared" si="6"/>
        <v>27000</v>
      </c>
      <c r="M31" s="13">
        <f t="shared" si="6"/>
        <v>27000</v>
      </c>
      <c r="N31" s="13">
        <f t="shared" si="6"/>
        <v>24000</v>
      </c>
      <c r="O31" s="13">
        <f t="shared" si="6"/>
        <v>213000</v>
      </c>
    </row>
    <row r="32" spans="1:15" ht="14.25" customHeight="1">
      <c r="A32" s="81" t="s">
        <v>8</v>
      </c>
      <c r="B32" s="82"/>
      <c r="C32" s="4"/>
      <c r="D32" s="4"/>
      <c r="E32" s="4"/>
      <c r="F32" s="11" t="s">
        <v>11</v>
      </c>
      <c r="G32" s="12" t="s">
        <v>11</v>
      </c>
      <c r="H32" s="12" t="s">
        <v>11</v>
      </c>
      <c r="I32" s="12" t="s">
        <v>11</v>
      </c>
      <c r="J32" s="12" t="s">
        <v>11</v>
      </c>
      <c r="K32" s="12" t="s">
        <v>11</v>
      </c>
      <c r="L32" s="12" t="s">
        <v>11</v>
      </c>
      <c r="M32" s="12" t="s">
        <v>11</v>
      </c>
      <c r="N32" s="12" t="s">
        <v>11</v>
      </c>
      <c r="O32" s="12">
        <f>SUM(G32:N32)</f>
        <v>0</v>
      </c>
    </row>
    <row r="33" spans="1:15" ht="15.75" customHeight="1">
      <c r="A33" s="81" t="s">
        <v>9</v>
      </c>
      <c r="B33" s="82"/>
      <c r="C33" s="4"/>
      <c r="D33" s="4"/>
      <c r="E33" s="4"/>
      <c r="F33" s="54">
        <f>F34</f>
        <v>213000</v>
      </c>
      <c r="G33" s="11">
        <v>27000</v>
      </c>
      <c r="H33" s="11">
        <v>27000</v>
      </c>
      <c r="I33" s="11">
        <v>27000</v>
      </c>
      <c r="J33" s="11">
        <v>27000</v>
      </c>
      <c r="K33" s="11">
        <v>27000</v>
      </c>
      <c r="L33" s="11">
        <v>27000</v>
      </c>
      <c r="M33" s="11">
        <v>27000</v>
      </c>
      <c r="N33" s="12">
        <v>24000</v>
      </c>
      <c r="O33" s="12">
        <f>SUM(G33:N33)</f>
        <v>213000</v>
      </c>
    </row>
    <row r="34" spans="1:15" s="17" customFormat="1" ht="42" customHeight="1">
      <c r="A34" s="24" t="s">
        <v>33</v>
      </c>
      <c r="B34" s="21" t="s">
        <v>42</v>
      </c>
      <c r="C34" s="2" t="s">
        <v>14</v>
      </c>
      <c r="D34" s="27" t="s">
        <v>39</v>
      </c>
      <c r="E34" s="49" t="s">
        <v>32</v>
      </c>
      <c r="F34" s="8">
        <v>213000</v>
      </c>
      <c r="G34" s="8">
        <v>27000</v>
      </c>
      <c r="H34" s="8">
        <v>27000</v>
      </c>
      <c r="I34" s="8">
        <v>27000</v>
      </c>
      <c r="J34" s="8">
        <v>27000</v>
      </c>
      <c r="K34" s="8">
        <v>27000</v>
      </c>
      <c r="L34" s="8">
        <v>27000</v>
      </c>
      <c r="M34" s="8">
        <v>27000</v>
      </c>
      <c r="N34" s="8">
        <v>24000</v>
      </c>
      <c r="O34" s="8">
        <f>SUM(G34:N34)</f>
        <v>213000</v>
      </c>
    </row>
    <row r="35" spans="1:15" ht="53.25" customHeight="1">
      <c r="A35" s="85" t="s">
        <v>30</v>
      </c>
      <c r="B35" s="84"/>
      <c r="C35" s="6"/>
      <c r="D35" s="6"/>
      <c r="E35" s="6"/>
      <c r="F35" s="13" t="s">
        <v>11</v>
      </c>
      <c r="G35" s="14" t="s">
        <v>11</v>
      </c>
      <c r="H35" s="14" t="s">
        <v>11</v>
      </c>
      <c r="I35" s="14" t="s">
        <v>11</v>
      </c>
      <c r="J35" s="14" t="s">
        <v>11</v>
      </c>
      <c r="K35" s="14" t="s">
        <v>11</v>
      </c>
      <c r="L35" s="14" t="s">
        <v>11</v>
      </c>
      <c r="M35" s="14" t="s">
        <v>11</v>
      </c>
      <c r="N35" s="14" t="s">
        <v>11</v>
      </c>
      <c r="O35" s="14" t="s">
        <v>11</v>
      </c>
    </row>
    <row r="36" spans="1:15" ht="16.5" customHeight="1">
      <c r="A36" s="81" t="s">
        <v>8</v>
      </c>
      <c r="B36" s="82"/>
      <c r="C36" s="4"/>
      <c r="D36" s="4"/>
      <c r="E36" s="4"/>
      <c r="F36" s="11" t="s">
        <v>11</v>
      </c>
      <c r="G36" s="12" t="s">
        <v>11</v>
      </c>
      <c r="H36" s="12" t="s">
        <v>11</v>
      </c>
      <c r="I36" s="12" t="s">
        <v>11</v>
      </c>
      <c r="J36" s="12" t="s">
        <v>11</v>
      </c>
      <c r="K36" s="12" t="s">
        <v>11</v>
      </c>
      <c r="L36" s="12" t="s">
        <v>11</v>
      </c>
      <c r="M36" s="12" t="s">
        <v>11</v>
      </c>
      <c r="N36" s="12" t="s">
        <v>11</v>
      </c>
      <c r="O36" s="12" t="s">
        <v>11</v>
      </c>
    </row>
    <row r="37" spans="1:15" ht="17.25" customHeight="1">
      <c r="A37" s="81" t="s">
        <v>9</v>
      </c>
      <c r="B37" s="82"/>
      <c r="C37" s="4"/>
      <c r="D37" s="4"/>
      <c r="E37" s="4"/>
      <c r="F37" s="11" t="s">
        <v>11</v>
      </c>
      <c r="G37" s="12" t="s">
        <v>11</v>
      </c>
      <c r="H37" s="12" t="s">
        <v>11</v>
      </c>
      <c r="I37" s="12" t="s">
        <v>11</v>
      </c>
      <c r="J37" s="12" t="s">
        <v>11</v>
      </c>
      <c r="K37" s="12" t="s">
        <v>11</v>
      </c>
      <c r="L37" s="12" t="s">
        <v>11</v>
      </c>
      <c r="M37" s="12" t="s">
        <v>11</v>
      </c>
      <c r="N37" s="12" t="s">
        <v>11</v>
      </c>
      <c r="O37" s="12" t="s">
        <v>11</v>
      </c>
    </row>
    <row r="38" spans="1:15" ht="23.25" customHeight="1">
      <c r="A38" s="83" t="s">
        <v>38</v>
      </c>
      <c r="B38" s="84"/>
      <c r="C38" s="6"/>
      <c r="D38" s="6"/>
      <c r="E38" s="6"/>
      <c r="F38" s="13">
        <f>F39</f>
        <v>1630585.73</v>
      </c>
      <c r="G38" s="13">
        <f aca="true" t="shared" si="7" ref="G38:O38">G39</f>
        <v>438090</v>
      </c>
      <c r="H38" s="13">
        <f t="shared" si="7"/>
        <v>499374.65</v>
      </c>
      <c r="I38" s="13">
        <f t="shared" si="7"/>
        <v>270209.3</v>
      </c>
      <c r="J38" s="13">
        <f t="shared" si="7"/>
        <v>156984.46</v>
      </c>
      <c r="K38" s="13">
        <f t="shared" si="7"/>
        <v>92487.66</v>
      </c>
      <c r="L38" s="13">
        <f t="shared" si="7"/>
        <v>88642.44</v>
      </c>
      <c r="M38" s="13">
        <f t="shared" si="7"/>
        <v>84797.22</v>
      </c>
      <c r="N38" s="13">
        <f t="shared" si="7"/>
        <v>0</v>
      </c>
      <c r="O38" s="13">
        <f t="shared" si="7"/>
        <v>1630585.7299999997</v>
      </c>
    </row>
    <row r="39" spans="1:15" ht="18" customHeight="1">
      <c r="A39" s="86" t="s">
        <v>8</v>
      </c>
      <c r="B39" s="87"/>
      <c r="C39" s="7"/>
      <c r="D39" s="7"/>
      <c r="E39" s="7"/>
      <c r="F39" s="59">
        <v>1630585.73</v>
      </c>
      <c r="G39" s="12">
        <v>438090</v>
      </c>
      <c r="H39" s="12">
        <v>499374.65</v>
      </c>
      <c r="I39" s="12">
        <v>270209.3</v>
      </c>
      <c r="J39" s="12">
        <v>156984.46</v>
      </c>
      <c r="K39" s="12">
        <v>92487.66</v>
      </c>
      <c r="L39" s="12">
        <v>88642.44</v>
      </c>
      <c r="M39" s="12">
        <v>84797.22</v>
      </c>
      <c r="N39" s="12">
        <v>0</v>
      </c>
      <c r="O39" s="12">
        <f>SUM(G39:N39)</f>
        <v>1630585.7299999997</v>
      </c>
    </row>
    <row r="40" spans="1:15" ht="34.5" customHeight="1">
      <c r="A40" s="23" t="s">
        <v>33</v>
      </c>
      <c r="B40" s="34" t="s">
        <v>43</v>
      </c>
      <c r="C40" s="3" t="s">
        <v>14</v>
      </c>
      <c r="D40" s="1" t="s">
        <v>31</v>
      </c>
      <c r="E40" s="44" t="s">
        <v>49</v>
      </c>
      <c r="F40" s="15">
        <f>F39</f>
        <v>1630585.73</v>
      </c>
      <c r="G40" s="15">
        <f aca="true" t="shared" si="8" ref="G40:O40">G39</f>
        <v>438090</v>
      </c>
      <c r="H40" s="15">
        <f t="shared" si="8"/>
        <v>499374.65</v>
      </c>
      <c r="I40" s="15">
        <f t="shared" si="8"/>
        <v>270209.3</v>
      </c>
      <c r="J40" s="15">
        <f t="shared" si="8"/>
        <v>156984.46</v>
      </c>
      <c r="K40" s="15">
        <f t="shared" si="8"/>
        <v>92487.66</v>
      </c>
      <c r="L40" s="15">
        <f t="shared" si="8"/>
        <v>88642.44</v>
      </c>
      <c r="M40" s="15">
        <f t="shared" si="8"/>
        <v>84797.22</v>
      </c>
      <c r="N40" s="15">
        <f t="shared" si="8"/>
        <v>0</v>
      </c>
      <c r="O40" s="15">
        <f t="shared" si="8"/>
        <v>1630585.7299999997</v>
      </c>
    </row>
  </sheetData>
  <mergeCells count="43">
    <mergeCell ref="A10:H10"/>
    <mergeCell ref="L7:O7"/>
    <mergeCell ref="L6:O6"/>
    <mergeCell ref="L8:O8"/>
    <mergeCell ref="L9:M9"/>
    <mergeCell ref="A39:B39"/>
    <mergeCell ref="L12:L13"/>
    <mergeCell ref="M12:M13"/>
    <mergeCell ref="N12:N13"/>
    <mergeCell ref="H12:H13"/>
    <mergeCell ref="I12:I13"/>
    <mergeCell ref="J12:J13"/>
    <mergeCell ref="K12:K13"/>
    <mergeCell ref="A35:B35"/>
    <mergeCell ref="A36:B36"/>
    <mergeCell ref="A37:B37"/>
    <mergeCell ref="A38:B38"/>
    <mergeCell ref="A30:B30"/>
    <mergeCell ref="A31:B31"/>
    <mergeCell ref="A32:B32"/>
    <mergeCell ref="A33:B33"/>
    <mergeCell ref="A21:B21"/>
    <mergeCell ref="A22:B22"/>
    <mergeCell ref="A28:B28"/>
    <mergeCell ref="A29:B29"/>
    <mergeCell ref="A17:B17"/>
    <mergeCell ref="A18:B18"/>
    <mergeCell ref="A19:B19"/>
    <mergeCell ref="A20:B20"/>
    <mergeCell ref="A15:B15"/>
    <mergeCell ref="A16:B16"/>
    <mergeCell ref="A12:B13"/>
    <mergeCell ref="C12:C13"/>
    <mergeCell ref="A11:O11"/>
    <mergeCell ref="O12:O13"/>
    <mergeCell ref="A14:B14"/>
    <mergeCell ref="D12:E12"/>
    <mergeCell ref="F12:F13"/>
    <mergeCell ref="G12:G13"/>
    <mergeCell ref="L1:O1"/>
    <mergeCell ref="L2:O2"/>
    <mergeCell ref="L3:O3"/>
    <mergeCell ref="L4:M4"/>
  </mergeCells>
  <printOptions/>
  <pageMargins left="0.8" right="0.72" top="0.4330708661417323" bottom="0.5118110236220472" header="0.17" footer="0.11811023622047245"/>
  <pageSetup fitToHeight="1" fitToWidth="1" horizontalDpi="600" verticalDpi="600" orientation="landscape" paperSize="9" scale="6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2012-02-14T08:05:45Z</cp:lastPrinted>
  <dcterms:created xsi:type="dcterms:W3CDTF">2010-11-12T11:39:10Z</dcterms:created>
  <dcterms:modified xsi:type="dcterms:W3CDTF">2012-02-14T10:02:56Z</dcterms:modified>
  <cp:category/>
  <cp:version/>
  <cp:contentType/>
  <cp:contentStatus/>
</cp:coreProperties>
</file>