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  <sheet name="elektronika" sheetId="2" r:id="rId2"/>
    <sheet name="śr. trwałe" sheetId="3" r:id="rId3"/>
    <sheet name="pojazdy" sheetId="4" r:id="rId4"/>
    <sheet name="szkody" sheetId="5" r:id="rId5"/>
    <sheet name="maszyny" sheetId="6" r:id="rId6"/>
    <sheet name="lokalizacje" sheetId="7" r:id="rId7"/>
    <sheet name="dane informacyjne" sheetId="8" r:id="rId8"/>
  </sheets>
  <definedNames>
    <definedName name="_xlnm.Print_Area" localSheetId="0">'budynki'!$A$1:$AE$278</definedName>
    <definedName name="_xlnm.Print_Area" localSheetId="1">'elektronika'!$A$1:$D$489</definedName>
    <definedName name="_xlnm.Print_Area" localSheetId="6">'lokalizacje'!$A$1:$C$13</definedName>
    <definedName name="_xlnm.Print_Area" localSheetId="5">'maszyny'!$A$1:$J$44</definedName>
    <definedName name="_xlnm.Print_Area" localSheetId="3">'pojazdy'!$A$1:$Y$77</definedName>
    <definedName name="_xlnm.Print_Area" localSheetId="2">'śr. trwałe'!$A$1:$B$211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G70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<sst xmlns="http://schemas.openxmlformats.org/spreadsheetml/2006/main" count="4185" uniqueCount="1637">
  <si>
    <t>tablica interaktywna</t>
  </si>
  <si>
    <t>telewizor</t>
  </si>
  <si>
    <t>drukarka</t>
  </si>
  <si>
    <t>tablice interaktywne( 3 szt), notebooki ( 3szt), vizualizator</t>
  </si>
  <si>
    <t>pracownia komputerowa , notebook</t>
  </si>
  <si>
    <t>kopiarka Aficio 3025</t>
  </si>
  <si>
    <t>urządzenie wielofunkcyjne hp M 1132</t>
  </si>
  <si>
    <t>projektor multimedialny</t>
  </si>
  <si>
    <t>rzutnik i projektor multimedialny</t>
  </si>
  <si>
    <t>aparat fotograficzny</t>
  </si>
  <si>
    <t xml:space="preserve">kamera </t>
  </si>
  <si>
    <t>Zespół Szkół w Wałdowie</t>
  </si>
  <si>
    <t>561-14-31-772</t>
  </si>
  <si>
    <t>092577038</t>
  </si>
  <si>
    <t>8560Z</t>
  </si>
  <si>
    <t>Działalność wspomagająca edukację</t>
  </si>
  <si>
    <t>place zabaw, szatnia, stołoka, świetlica</t>
  </si>
  <si>
    <t>place zabaw, szatnia</t>
  </si>
  <si>
    <t>Tak, w sali gimnastycznej (pianka utwardzalna)</t>
  </si>
  <si>
    <t>imprezy integracyjne, okolicznościowe, kulturalno - oświatowe</t>
  </si>
  <si>
    <t>10. Zespół Szkół w Wałdowie</t>
  </si>
  <si>
    <t>Budynek szkolny nowy</t>
  </si>
  <si>
    <t>działalność dydaktyczno - wychowawcza i opiekuńcza</t>
  </si>
  <si>
    <t>gaśnice 8 szt., hydranty 4 szt., kraty na drzwiach do sali komputerowej na II piętrze i biblioteki, drzwi do budynku 4 szt., do sali gimnastycznej 2 szt zamki patentowe, kłódki na kratach antywłamaniowe  system alarmowy, któy obejmuje: wejscie do budynku szkoły, korytarz na parterze i na I i II piętrze, sekretariat, gabinet dyrektora, pracownie komputerowa na II piętrze; sygnalizacja swietlna i dźwiękowa sygnalizatory znajdują się na budynku głównym szkoły i łączniku, powiadomienie do policji., dozór pracowniczy część doby, zabezpieczenie główne antyprzepięciowe</t>
  </si>
  <si>
    <t>Wałdowo 90, 89-400 Sępólno Krajeńskie</t>
  </si>
  <si>
    <t>z cegły ceramicznej pełnej i gazobetonu</t>
  </si>
  <si>
    <t>drewniane, belkowe</t>
  </si>
  <si>
    <t>żelbetonowy pokryty papą asfaltową</t>
  </si>
  <si>
    <t>DOBRY</t>
  </si>
  <si>
    <t>DONRY</t>
  </si>
  <si>
    <t>BARDZO DOBRY</t>
  </si>
  <si>
    <t>NIE WYSTĘPUJE</t>
  </si>
  <si>
    <t>3 (parter, I piętro, II piętro)</t>
  </si>
  <si>
    <t>Budynek szkolny stary +(adaptacja strychu na pomieszczenie dydaktyczne)</t>
  </si>
  <si>
    <t>cegła ceramiczna pełna</t>
  </si>
  <si>
    <t>blacha falista</t>
  </si>
  <si>
    <t>BOBRY</t>
  </si>
  <si>
    <t>2 (parter, poddasze)</t>
  </si>
  <si>
    <t>z cegły palonej</t>
  </si>
  <si>
    <t>konstrukcja drewniana dwuspadowa, pokrycie blacha dachówkopodobna</t>
  </si>
  <si>
    <t>C.O. - DOBRY</t>
  </si>
  <si>
    <t>1 (parter)</t>
  </si>
  <si>
    <t>pustaki ceramiczne i betonowe, cegła palona</t>
  </si>
  <si>
    <t>z elementow stalowych</t>
  </si>
  <si>
    <t>dwuspadowy, wykonany z płyt warstwowych</t>
  </si>
  <si>
    <t xml:space="preserve">Skocznia i bieżnia </t>
  </si>
  <si>
    <t>Pracownia komputerowa</t>
  </si>
  <si>
    <t xml:space="preserve">Telewizor DAEWOO </t>
  </si>
  <si>
    <t>Tablica interaktywna</t>
  </si>
  <si>
    <t xml:space="preserve">Drukarka laserowa </t>
  </si>
  <si>
    <t xml:space="preserve">Komputer PC ADAX ALFA </t>
  </si>
  <si>
    <t>Kserokopiarka cyfrowa "Olivetti" d - Copia 1800</t>
  </si>
  <si>
    <t>Wizualizer</t>
  </si>
  <si>
    <t>Drukarka ze skanerem hp OFFICEJET 7500A</t>
  </si>
  <si>
    <t>Projektor VIVITEK D519</t>
  </si>
  <si>
    <t xml:space="preserve">Laptop ASUS </t>
  </si>
  <si>
    <t>Rzutnik pisma</t>
  </si>
  <si>
    <t>Projektor SANYO</t>
  </si>
  <si>
    <t>Telefon komórkowy NOK-C5-5MP</t>
  </si>
  <si>
    <t>Telefon komórkowy NOK-C3 SG</t>
  </si>
  <si>
    <t>10. Zespół Szkól w Wałdowie</t>
  </si>
  <si>
    <t>Zespół Szkół nr 3</t>
  </si>
  <si>
    <t>561-14-31-826</t>
  </si>
  <si>
    <t>092576607</t>
  </si>
  <si>
    <t>7414 A</t>
  </si>
  <si>
    <t>dydaktyczno - wychowawcza</t>
  </si>
  <si>
    <t>11. Zespół Szkół nr 3</t>
  </si>
  <si>
    <t>Placówka oświatowa</t>
  </si>
  <si>
    <t>gaśnice 12 szt., hydranty 7 szt., drzwi do budynki 4 szt., do sali gimnastycznej 2 szt., zamki patentowe, system alarmowy, który obejmuje: wejście do budynku szkoły, korytarz na parterze i na I i II piętrze, sekretariat, gabinet dyrektora, pracownie komputerowe na I piętrze; sygnalizacja świetlna i dźwiękowa sygnalizatory znajdują się na budynku głównym szkoły i łączniku, powiadomienie do policji, dozór pracowniczy część doby, monitoring.</t>
  </si>
  <si>
    <t>ul. Szkolna 1, 89-400 Sępólno Kraj.</t>
  </si>
  <si>
    <t>żużlobeton</t>
  </si>
  <si>
    <t xml:space="preserve">żelbetonowe </t>
  </si>
  <si>
    <t>płyty betonowe</t>
  </si>
  <si>
    <t>400m</t>
  </si>
  <si>
    <t>________</t>
  </si>
  <si>
    <t>zły (do wymiany)</t>
  </si>
  <si>
    <t>Budynek gospodarczy</t>
  </si>
  <si>
    <t>zaplecze gospodarcze</t>
  </si>
  <si>
    <t>supereksy</t>
  </si>
  <si>
    <t>termopapa</t>
  </si>
  <si>
    <t>dostatecznym</t>
  </si>
  <si>
    <t>"Moje boisko - Orlik 2012" i bieżnia lekkoatletyczna</t>
  </si>
  <si>
    <t>obiekt sportowy</t>
  </si>
  <si>
    <t>steropapa</t>
  </si>
  <si>
    <t>Ogrodzenie + brama</t>
  </si>
  <si>
    <t>Balustrada</t>
  </si>
  <si>
    <t xml:space="preserve">Monitoring - wewnątrz i na zwenątrz </t>
  </si>
  <si>
    <t>Pracownia komputerowa dla gimnazjum</t>
  </si>
  <si>
    <t>Zestaw (tablica interaktywna z oprogramowaniem, projektor, notebook) + wizualizer</t>
  </si>
  <si>
    <t>rzutnik +projektor i inne</t>
  </si>
  <si>
    <t>notebook</t>
  </si>
  <si>
    <t>Laptop</t>
  </si>
  <si>
    <t>notebook 2x</t>
  </si>
  <si>
    <t>notebook ACER</t>
  </si>
  <si>
    <t>Zespół Szkół nr 1</t>
  </si>
  <si>
    <t>561-14-31-803</t>
  </si>
  <si>
    <t>092577127</t>
  </si>
  <si>
    <t>801020</t>
  </si>
  <si>
    <t>szkolnictwo podstawowe i gimnazjalne</t>
  </si>
  <si>
    <t>szatnia, stołówka</t>
  </si>
  <si>
    <t>12. Zespół Szkół nr 1</t>
  </si>
  <si>
    <t>gmach szkoły</t>
  </si>
  <si>
    <t>szkolnictwo</t>
  </si>
  <si>
    <t>II poł. XIX w.</t>
  </si>
  <si>
    <t>gaśnice proszkowe, hydranty wewnętrzne, monitoring, alarm - sygnalizacja świetlna i dźwiękowa z powiadomieniem policji, podwójne zamki w drzwiach zewnętrznych</t>
  </si>
  <si>
    <t>ul. Wojska Polskiego 34, 89-400 Sępólno Krajeńskie</t>
  </si>
  <si>
    <t xml:space="preserve">cegła ceramiczna </t>
  </si>
  <si>
    <t>w budynku głównym wykonane są na dźwigarach stalowych "Kleina", typu ciężkiego</t>
  </si>
  <si>
    <t>dach o konstrukcji drewnianej, dwuspadowy, płatwiowo-kleszczowy, dach w części ocieplony od spody wełną mineralną</t>
  </si>
  <si>
    <t xml:space="preserve">bardzo dobry </t>
  </si>
  <si>
    <t>3 + piwnica</t>
  </si>
  <si>
    <t>w tym szkoła, hol, kotłownia</t>
  </si>
  <si>
    <t>1985-1986</t>
  </si>
  <si>
    <t xml:space="preserve">pustak gazobetonowy, cegła kratówka </t>
  </si>
  <si>
    <t>stropodach, pokryty styropapą grubości 15 cm, konstrukcję dachu stanowią dźwigary stalowe i płyty kanałowe</t>
  </si>
  <si>
    <t>brak poddasza</t>
  </si>
  <si>
    <t>Sala gimnastyczna, pracownia komputerowa, biblioteka, gab. pedagoga</t>
  </si>
  <si>
    <t>1985r.-1986</t>
  </si>
  <si>
    <t xml:space="preserve">gaśnice proszkowe, hydranty wewnętrzne,kraty wewnętrzne w pracowni; komputerowej, czujniki przed kradzieżą,drzwi podwójne zewnętrzne z dwoma zamkami.monitoring, </t>
  </si>
  <si>
    <t>ubikacje</t>
  </si>
  <si>
    <t>1985r.-1987 (toaleta dziewcząt); 2012r. (toaleta chłopców)</t>
  </si>
  <si>
    <t>alarm - sygnalizacja świetlna i i dźwiękowa z powiadomieniem policji,</t>
  </si>
  <si>
    <t>nawierzchnia</t>
  </si>
  <si>
    <t>brak danych</t>
  </si>
  <si>
    <t>monitoring</t>
  </si>
  <si>
    <t>Plac apelowy</t>
  </si>
  <si>
    <t>monitoring, sygnalizacja świetlna i i dźwiękowa z powiadomieniem policji,</t>
  </si>
  <si>
    <t>Termomodernizacja budynku</t>
  </si>
  <si>
    <t>Chodnik</t>
  </si>
  <si>
    <t>08.10.2010</t>
  </si>
  <si>
    <t>Brama</t>
  </si>
  <si>
    <t>29.12.2010</t>
  </si>
  <si>
    <t xml:space="preserve">Podjazd dla niepełnosprawnych </t>
  </si>
  <si>
    <t>31.12.2010</t>
  </si>
  <si>
    <t>Boisko "Moje Boisko ORLIK 2012"</t>
  </si>
  <si>
    <t>30.09.2010</t>
  </si>
  <si>
    <t xml:space="preserve">monitoring - częściowy, ogrodzenie, bamy </t>
  </si>
  <si>
    <t>Pracownia multimedialna</t>
  </si>
  <si>
    <t>kserokopiarka</t>
  </si>
  <si>
    <t xml:space="preserve">Pracownia komputerowa </t>
  </si>
  <si>
    <t>Telewizor GRUNDIC</t>
  </si>
  <si>
    <t>Telewizor Toshiba LCD32AV500PG + uchwyt</t>
  </si>
  <si>
    <t>Telewizor DAEVOO Electronics 29'</t>
  </si>
  <si>
    <t>Fax Philips HFC252M</t>
  </si>
  <si>
    <t>Radiomagnetofon Hyundai TRC 666A3 mini</t>
  </si>
  <si>
    <t>Zestaw komputertowy PC + Monitor LCD</t>
  </si>
  <si>
    <t>Monitor LCD</t>
  </si>
  <si>
    <t>Odtwarzacz DVD WIWA - HD</t>
  </si>
  <si>
    <t>Tablica interaktywna Qomo QWB200s</t>
  </si>
  <si>
    <t>Niszczarka</t>
  </si>
  <si>
    <t>Rozszerzenie pracowni językowej o 8 stanowisk</t>
  </si>
  <si>
    <t>Drukarka KYOCERA FS-C5100DN</t>
  </si>
  <si>
    <t>Pulpit lektora - elektornika + okablowanie</t>
  </si>
  <si>
    <t>Uchwyt do tablicy interaktywnej</t>
  </si>
  <si>
    <t>Odtwarzacz DVD -  2 szt.</t>
  </si>
  <si>
    <t xml:space="preserve">Zestaw 6 tablic interaktywnych </t>
  </si>
  <si>
    <t>Router Pentagram Cerberus</t>
  </si>
  <si>
    <t>Notebook Toshiba L750D-1ED</t>
  </si>
  <si>
    <t>Centrala telefoniczna PLATAN</t>
  </si>
  <si>
    <t xml:space="preserve">Komputer przenośny z systemem operacyjnym </t>
  </si>
  <si>
    <t>Notebook Aristo Prestige 1810 15,4'</t>
  </si>
  <si>
    <t>Projektor multimedialny SANYO XW57</t>
  </si>
  <si>
    <t>Rzutnik pisma - NoboQuantum Portale</t>
  </si>
  <si>
    <t>Pilot multimedialny P3</t>
  </si>
  <si>
    <t>Kamera cyfrowa SONY DRC-HC62E</t>
  </si>
  <si>
    <t>Laptop ASUS K52N</t>
  </si>
  <si>
    <t>Notebook DELL Inspiron 5030</t>
  </si>
  <si>
    <t xml:space="preserve">Słuchawki z mikrofonem </t>
  </si>
  <si>
    <t>PAKIET PC Manager</t>
  </si>
  <si>
    <t>Radiomagnetofon z CD RRCD2700</t>
  </si>
  <si>
    <t>Radiomagnetofon z CD RRCD3700</t>
  </si>
  <si>
    <t>Radiomagnetofon z CD A21027/12</t>
  </si>
  <si>
    <t>Mikrofon bezprzewodowy LS-101</t>
  </si>
  <si>
    <t>Mikrofo LS-4 - mikrofony bezprzewodowe do ręki</t>
  </si>
  <si>
    <t>Mikrofony bezprzewodowe BM-559 - 2 na głowe, 2-na klips</t>
  </si>
  <si>
    <t>Zestaw audio - głośniki + wzmacniacz</t>
  </si>
  <si>
    <t xml:space="preserve">Radiomagnetofon - 2 szt. </t>
  </si>
  <si>
    <t>Radio Eltra</t>
  </si>
  <si>
    <t>Radiomagnetofon Hyundai</t>
  </si>
  <si>
    <t>Monitoring (kamery wewnątrz i na zewnątrz budynku)</t>
  </si>
  <si>
    <t>ul. Wojska Polskiego 34, 89 - 400 Sępólno Krajeńskie</t>
  </si>
  <si>
    <t>monitoring, alarm, gaśnice, hydranty, czujniki i urządzenie alarmowe</t>
  </si>
  <si>
    <t>Szkoła Podstawowa w Zalesiu</t>
  </si>
  <si>
    <t>561-14-21-302</t>
  </si>
  <si>
    <t>090429799</t>
  </si>
  <si>
    <t>8520Z</t>
  </si>
  <si>
    <t>Szkoły Podstawowe</t>
  </si>
  <si>
    <t>place zabaw, szatnia ,stołówka</t>
  </si>
  <si>
    <t>kulturalno - oświatowa, integracyjna, okolicznościowe</t>
  </si>
  <si>
    <t>13. Szkoła Podstawowa w Zalesiu</t>
  </si>
  <si>
    <t>Bubynek szkolny</t>
  </si>
  <si>
    <t>gaśnice 5 szt. proszkowe 6 kg.(A, B, C - 3 szt), i 12 kg.(B, C sz.-  2) drzwi w budynku szt. 2, zamki patentowe, zainstalowany system alarmowy obejmuje wejście do budynku szkoły, gabinet dyrektora szkoły, pokój nauczycielski, pracownię komputerową na I piętrze, sygnalizacja alarmu świetlno - dzwiękowa i powiadomienie na policję.</t>
  </si>
  <si>
    <t>Zalesie 36, 89-400 Sępolno Krajeńskie</t>
  </si>
  <si>
    <t>pustaki</t>
  </si>
  <si>
    <t>żelbetonowy</t>
  </si>
  <si>
    <t>BRAK PODDASZA</t>
  </si>
  <si>
    <t>2 (parter, I piętro)</t>
  </si>
  <si>
    <t>Bubynek szkolny z dobudową</t>
  </si>
  <si>
    <t>Telewizor DAEWOO</t>
  </si>
  <si>
    <t>Telefon komórkowy NOK C3 SG</t>
  </si>
  <si>
    <t>13.Szkoła Podstawowa w Zalesiu</t>
  </si>
  <si>
    <t>Szkoła Podstawowa w Zbożu</t>
  </si>
  <si>
    <t>561-14-21-377</t>
  </si>
  <si>
    <t xml:space="preserve">090429776 </t>
  </si>
  <si>
    <t>Szkoła Podstawowa- Gminn Samorządowa Jednostka Organizacyjna</t>
  </si>
  <si>
    <t>place zabaw, szatnia ,stołówka, boisko szkolne</t>
  </si>
  <si>
    <t xml:space="preserve">budynek szkolny </t>
  </si>
  <si>
    <t xml:space="preserve">budynek szkolny - placówka oświatowa </t>
  </si>
  <si>
    <t xml:space="preserve">TAK </t>
  </si>
  <si>
    <t xml:space="preserve">NIE                            </t>
  </si>
  <si>
    <t xml:space="preserve">NIE </t>
  </si>
  <si>
    <t xml:space="preserve">rozbudowa budynku w 1963 r. </t>
  </si>
  <si>
    <t xml:space="preserve">2 gaśnice proszkowe (6 kg); kraty w oknach (parter- 1 okno kuchnia, 2 okna sala komputerowa); alarm całodobowy sygnalizacja dźwiękowa z podłączeniem do Policji i Dyrektora Szkoły, obejmująca cały budynek; dozór pracowniczy część doby; drzwi plastikowe, podwójne 2 szt. (1 od zaplecza dwa zamki, 1 od frontu dwa zamki, instalacja przeciwpiorunowa </t>
  </si>
  <si>
    <t xml:space="preserve">Zboże 10, 89-400 Sępólno Krajeńskie </t>
  </si>
  <si>
    <t xml:space="preserve">wykonane z cegły ceramicznej, pełnej, kl. 100, na zaprawie cementowo - wapiennej </t>
  </si>
  <si>
    <t>Strop DMS</t>
  </si>
  <si>
    <t xml:space="preserve">Stropodach typu DMS ocieplony warstwą żużla wyługowanego, niewentylowany, ułożony ze spadkiem 5-7%, pokrycie dachu z papy termozgrzewalnej </t>
  </si>
  <si>
    <t xml:space="preserve">ok. 3 km (rzeka Orla) </t>
  </si>
  <si>
    <t xml:space="preserve">dobry </t>
  </si>
  <si>
    <t xml:space="preserve">nie dotyczy </t>
  </si>
  <si>
    <t>263 m3</t>
  </si>
  <si>
    <t>223,6 m2</t>
  </si>
  <si>
    <t>1240 m3</t>
  </si>
  <si>
    <t>TAK (woda + 
umywalka)</t>
  </si>
  <si>
    <t xml:space="preserve">Budynek gospodarczy </t>
  </si>
  <si>
    <t>Polbruk położony przy budynku szkolnym</t>
  </si>
  <si>
    <t>Brama wjazdowa przesuwana</t>
  </si>
  <si>
    <t>zamykana na kłódkę</t>
  </si>
  <si>
    <t xml:space="preserve">Plac zabaw </t>
  </si>
  <si>
    <t xml:space="preserve">ogrodzony  i zamkniety teren szkoły </t>
  </si>
  <si>
    <t xml:space="preserve">Herb szkolny - naścienne godło szkoły </t>
  </si>
  <si>
    <t>14. Szkoła Podstawowa w Zbożu</t>
  </si>
  <si>
    <t xml:space="preserve">Drukarka laserowa BROTHER </t>
  </si>
  <si>
    <t>Tablica interaktywna Qomo QWB</t>
  </si>
  <si>
    <t xml:space="preserve">Tablica suchościeralna + akcesoria </t>
  </si>
  <si>
    <t xml:space="preserve">Ekran na statywie </t>
  </si>
  <si>
    <t>Akcesoria do tablicy interaktywnej</t>
  </si>
  <si>
    <t>Kserokopiarka PANASONIC</t>
  </si>
  <si>
    <t>Radiomagnetofon PHILIPS</t>
  </si>
  <si>
    <t>Radiomagnetofon SONY</t>
  </si>
  <si>
    <t xml:space="preserve">DVD WIWA HD </t>
  </si>
  <si>
    <t>Radio HYUNDAI TRC mini BOOMBOX</t>
  </si>
  <si>
    <t>DVD WIWA HD (2 szt.)</t>
  </si>
  <si>
    <t>Drukarka wielofunkcyjna Brother</t>
  </si>
  <si>
    <t>Komputer MEX - 9115W7 + Monitor LCD - LG</t>
  </si>
  <si>
    <t>Router neostrada</t>
  </si>
  <si>
    <t>Radiomagnetofon HAMA</t>
  </si>
  <si>
    <t xml:space="preserve">Zestawy 3 tablic interaktywnych </t>
  </si>
  <si>
    <t>Kserokopiarka Ricoh Aficio  1018</t>
  </si>
  <si>
    <t>Niszczarka OPUS 1202 CD</t>
  </si>
  <si>
    <t xml:space="preserve">Kamera SAMSUNG, kasetka, statyw, karta pamięci </t>
  </si>
  <si>
    <t>Telefon komórkowy - NOKIA 2610</t>
  </si>
  <si>
    <t>Projektor SANYO XW 57</t>
  </si>
  <si>
    <t xml:space="preserve">Rzutnik pisma - Nobo Quantum </t>
  </si>
  <si>
    <t>Notebook Asus</t>
  </si>
  <si>
    <t xml:space="preserve">Telefon komórkowy Samsung </t>
  </si>
  <si>
    <t>Telefon Samsung S 3600</t>
  </si>
  <si>
    <t>Wizualizer QOMO QD3100</t>
  </si>
  <si>
    <t>Faź Panasonic KX - FP207PD-S</t>
  </si>
  <si>
    <t>Telefon komórkowy Nokia 500 G</t>
  </si>
  <si>
    <t>Telefon komórkowy Nokia C2-02</t>
  </si>
  <si>
    <t>Szkoła Podstawowa w Wiśniewie</t>
  </si>
  <si>
    <t>561-14-21-489</t>
  </si>
  <si>
    <t>090429807</t>
  </si>
  <si>
    <t>szkoły podstawowe</t>
  </si>
  <si>
    <t>imprezy środowiskowe</t>
  </si>
  <si>
    <t>15. Szkoła Podstawowa w Wiśniewie</t>
  </si>
  <si>
    <t>Budynek szkolny- główny</t>
  </si>
  <si>
    <t>DZIAŁALNOŚĆ EDUKACYJNA</t>
  </si>
  <si>
    <t>alarm całodobowy z podłączeniem na Policję i do Dyrektora Szkoły; hydrant, 3 gaśnice i 1 w kotłowni, drzwi wejściowe z dwoma zamkami; instalacja przeciwpiorunowa</t>
  </si>
  <si>
    <t>Wiśniewa 14,                                      89-400 Sępólno Krajeńskie</t>
  </si>
  <si>
    <t>cegła ceramiczna</t>
  </si>
  <si>
    <t xml:space="preserve">sklepienie ceglane, kolebkowe </t>
  </si>
  <si>
    <t>DZ-3 stropodach płaski kryty styropapą</t>
  </si>
  <si>
    <t xml:space="preserve">OK. 200 M - STAW </t>
  </si>
  <si>
    <t>2 kondygnacje + piwnica</t>
  </si>
  <si>
    <t>tak - częściowo</t>
  </si>
  <si>
    <t>Budynek szkolny- łącznik i świetlica</t>
  </si>
  <si>
    <t>hydrant, 2 gaśnice, drzwi wejściowe z dwoma zamkami, kraty na oknach świetlicy</t>
  </si>
  <si>
    <t>siporeks + styropian</t>
  </si>
  <si>
    <t>konstrukcja drewniana, kryta blachodachówką</t>
  </si>
  <si>
    <t xml:space="preserve"> 1 kondygnacja</t>
  </si>
  <si>
    <t>Magazyn sprzętu świetlicowego i gospodarczego</t>
  </si>
  <si>
    <t>dwa zamki w drzwiach wejściowych</t>
  </si>
  <si>
    <t>1 kondygnacja</t>
  </si>
  <si>
    <t>Plac zabaw z elementów drewnianych</t>
  </si>
  <si>
    <t>ogrodzony i zamknięty teren szkoły</t>
  </si>
  <si>
    <t>OK. 100 M - STAW</t>
  </si>
  <si>
    <t>1.207 m2</t>
  </si>
  <si>
    <t>Herb - naścienne godło szkoły</t>
  </si>
  <si>
    <t>Płyta - nawierzchnia polbrukowa</t>
  </si>
  <si>
    <t>ok. 450 m2</t>
  </si>
  <si>
    <t>Boisko z trawy syntetycznej</t>
  </si>
  <si>
    <t>OK. 50 M - STAW</t>
  </si>
  <si>
    <t>510 m2</t>
  </si>
  <si>
    <t>Kompleks rekreacyjno-sportowy</t>
  </si>
  <si>
    <t>2.175m2</t>
  </si>
  <si>
    <t xml:space="preserve">2 wiaty stadionowe </t>
  </si>
  <si>
    <t>10m2</t>
  </si>
  <si>
    <t>Drewniany pawilon</t>
  </si>
  <si>
    <t>ogrodzony i zamknięty teren szkoły, hydrant</t>
  </si>
  <si>
    <t xml:space="preserve">OK. 50 M - STAW </t>
  </si>
  <si>
    <t>8 m2</t>
  </si>
  <si>
    <t>8m2</t>
  </si>
  <si>
    <t>Wiata</t>
  </si>
  <si>
    <t>24m2</t>
  </si>
  <si>
    <t>24 m2</t>
  </si>
  <si>
    <t>Szambo</t>
  </si>
  <si>
    <t>Polbruk na terenie przyszkolnym</t>
  </si>
  <si>
    <t>ok. 320 m2</t>
  </si>
  <si>
    <t>MONITOR LCD 17' BENQ</t>
  </si>
  <si>
    <t>KOMPUTER MEX 74. AMD</t>
  </si>
  <si>
    <t>3 X KOMPUTER MEX 37 AMD</t>
  </si>
  <si>
    <t xml:space="preserve">ZESTAW KOMPUTEROWY PC2 MHP </t>
  </si>
  <si>
    <t>KSEROKOPIARKA</t>
  </si>
  <si>
    <t>URZĄDZENIE WIELOFUNKCYJNE</t>
  </si>
  <si>
    <t>NISZCZARKA PEACH STRIP CUT SKREDDER SCD 70</t>
  </si>
  <si>
    <t>DRUKARKA ECOSYS FS-C5100 DN</t>
  </si>
  <si>
    <t>TELEWIZOR</t>
  </si>
  <si>
    <t>RADIOMAGNETOFON</t>
  </si>
  <si>
    <t>ODTWARZACZ</t>
  </si>
  <si>
    <t>RADIO HYUNDAI TRC 666A3</t>
  </si>
  <si>
    <t>DVD WIWA - HD</t>
  </si>
  <si>
    <t>RADIO HYUNDAI</t>
  </si>
  <si>
    <t>TELEWIZOR DAEWOO</t>
  </si>
  <si>
    <t>YAMAHA DGX-630 DIGITAL PIANO</t>
  </si>
  <si>
    <t>YAMAHA DGX-630 PEDAŁ</t>
  </si>
  <si>
    <t>TABLICA INTERAKTYWNA QOMO QWB20S</t>
  </si>
  <si>
    <t>3 TABLICE INTERAKTYWNE WRAZ Z OPROGRAMOWANIEM I AKTYWNYMI GŁOŚNIKAMI SMART SB680+BSS-SS+BDC-MAX)</t>
  </si>
  <si>
    <t>3 PROJEKTORY O KRÓTKIEJ OGNISKOWEJ (HITACHI ED-A101)</t>
  </si>
  <si>
    <t>3 ZAWIESZENIA ŚCIENNE O REGULOWANEJ WYSOKOŚCI</t>
  </si>
  <si>
    <t>WIZUALIZER (QOMO QD3100)</t>
  </si>
  <si>
    <t>TELEWIZOR Z UCHWYTEM</t>
  </si>
  <si>
    <t>LAPTOP ASUS K52N</t>
  </si>
  <si>
    <t>APARAT CYFROWY SONY DSC-H7B</t>
  </si>
  <si>
    <t>KARTA PAMIĘCI</t>
  </si>
  <si>
    <t>NOKIA C3 SG</t>
  </si>
  <si>
    <t>LG - S 310</t>
  </si>
  <si>
    <t>3 NOTEBOOKI - ASUS B53F</t>
  </si>
  <si>
    <t>Centrum Sportu i Rekreacji</t>
  </si>
  <si>
    <t>341331626</t>
  </si>
  <si>
    <t>9311Z</t>
  </si>
  <si>
    <t>działalność obiektów sportowych</t>
  </si>
  <si>
    <t>plaża miejska, szatnia, kuchnia ze stołówką, kawiarnia z zadaszeniem, pawilon noclegowy, hala widowiskowo-sportowa, kawiarnia w hali "Krajna Arena"</t>
  </si>
  <si>
    <t>mecze piłkarskie, koncerty, imprezy sportowo-rekreacyjne</t>
  </si>
  <si>
    <t>16. Centrum Sportu i Rekreacji</t>
  </si>
  <si>
    <t>Hala widowiskowo-sportowa</t>
  </si>
  <si>
    <t>sport i rekreacja</t>
  </si>
  <si>
    <t>gaśnice proszkowe, hydranty wewnętrzne, monitoring,drzwi podwójne zewnętrzne z zamkami, dozór - agencja ochrony</t>
  </si>
  <si>
    <t>ul. Chojnicka 19, 89-400 Sępólno Krajeńskie</t>
  </si>
  <si>
    <t>ściany trój i dwuwarstwowe</t>
  </si>
  <si>
    <t xml:space="preserve">strop o konstrukcji żelbetowej,  </t>
  </si>
  <si>
    <t>dach łukowy nad salą oraz siłownią - konstrukcja z drewna klejonego - pokryty blacha trapezową</t>
  </si>
  <si>
    <t>Budynek siłowni z zapleczem</t>
  </si>
  <si>
    <t xml:space="preserve">sport   </t>
  </si>
  <si>
    <t>drzwi podwójne zewnętrzne z dwoma zamkami. kraty na oknach</t>
  </si>
  <si>
    <t>pustaki typu "Alfa"</t>
  </si>
  <si>
    <t>strop nad parterem w części dwukondygnacyjnej o konstrukcji żelbetowej</t>
  </si>
  <si>
    <t>elementy żelbetowe i wiązary stalowe</t>
  </si>
  <si>
    <t>Molo spacerowe z kawiarnią i amfiteatr</t>
  </si>
  <si>
    <t>rekreacja,kult,wypoczynek</t>
  </si>
  <si>
    <t>gaśnice</t>
  </si>
  <si>
    <t>Obręb 193/5 Dziechowo, 89-400 Sęp.</t>
  </si>
  <si>
    <t>drewno</t>
  </si>
  <si>
    <t>gont bitumiczny</t>
  </si>
  <si>
    <t>Trybuny dla widzów</t>
  </si>
  <si>
    <t>sport</t>
  </si>
  <si>
    <t>Ogrodzenie stadionu</t>
  </si>
  <si>
    <t>częściowo monitoring</t>
  </si>
  <si>
    <t>Korty tenisowe</t>
  </si>
  <si>
    <t>Budynek stołówki</t>
  </si>
  <si>
    <t>gaśnice proszkowe, hydranty wewnętrzne, zamki w drzwiach zewnętrznych</t>
  </si>
  <si>
    <t>pustaki gazobetonowe</t>
  </si>
  <si>
    <t>nie posiada</t>
  </si>
  <si>
    <t>drewniane wiązary deskowe oraz ustrój ciesielski o zmiennej konfiguracji</t>
  </si>
  <si>
    <t>Pawilon noclegowy</t>
  </si>
  <si>
    <t>rekreacja</t>
  </si>
  <si>
    <t>drewniane wiązary deskowe oraz ustrój ciesielski o zmiennej konfiguracji, pokrycie - blachodachówka</t>
  </si>
  <si>
    <t>Hangar na sprzęt wodny</t>
  </si>
  <si>
    <t>gaśnica proszkowa, zamek w drzwiach zewnętrznych</t>
  </si>
  <si>
    <t>Plaża Miejska w Sępólnie Krajeńskim</t>
  </si>
  <si>
    <t>konstrukcja jętkowa</t>
  </si>
  <si>
    <t>dach dwuspadowy - dachówkopodobny</t>
  </si>
  <si>
    <t xml:space="preserve">brak poddasza </t>
  </si>
  <si>
    <t>do remontu</t>
  </si>
  <si>
    <t>Komputer HP PRO3300MT W7P XT31EA</t>
  </si>
  <si>
    <t>Monitor LCD Hundai Q96LA 18,5"</t>
  </si>
  <si>
    <t>Kopiarka Kyocera FS 1028 MFP/DP</t>
  </si>
  <si>
    <t>Telewizor Samsung LCD LE40D503 FHD</t>
  </si>
  <si>
    <t>Centrala ITS-0206</t>
  </si>
  <si>
    <t>Telefon Panasonic KX-TS620</t>
  </si>
  <si>
    <t>Telefon Siemens A 580 IP</t>
  </si>
  <si>
    <t>Telefax KX-EP207</t>
  </si>
  <si>
    <t>Telefon SAGEM</t>
  </si>
  <si>
    <t>Telefon Panasonic KX-TG2512PDT</t>
  </si>
  <si>
    <t>NT SAMSUNG RF511 15,6"i5 8GB 500GB NV540M-1GB W7H</t>
  </si>
  <si>
    <t>Niszczarka B-121c</t>
  </si>
  <si>
    <t>Wieża SONY</t>
  </si>
  <si>
    <t>Genie Laminator LA37</t>
  </si>
  <si>
    <t>Genie Gilotyna z trymerem TriGo</t>
  </si>
  <si>
    <t>Notebook HP 584037-001 X16-96072</t>
  </si>
  <si>
    <t>Projektor Benq MP625P</t>
  </si>
  <si>
    <t>NT SAMSUNG NP550P7C-T01PL 17"</t>
  </si>
  <si>
    <t>Niszczarka DS.-1200Cs</t>
  </si>
  <si>
    <t>Ciągnik Ursus</t>
  </si>
  <si>
    <t>C 335</t>
  </si>
  <si>
    <t>CSE 04NU</t>
  </si>
  <si>
    <t>3120 cm3</t>
  </si>
  <si>
    <t>30.03.1972</t>
  </si>
  <si>
    <t>26.07.2012</t>
  </si>
  <si>
    <t>Przyczepa Autosan</t>
  </si>
  <si>
    <t>D-732 02</t>
  </si>
  <si>
    <t>CSE 49MU</t>
  </si>
  <si>
    <t>24.11.1987</t>
  </si>
  <si>
    <t>29.11.2013</t>
  </si>
  <si>
    <t>Przyczepa asenizacyjna Meprozet</t>
  </si>
  <si>
    <t>PS-45</t>
  </si>
  <si>
    <t>CSE 67MU</t>
  </si>
  <si>
    <t>05.01.1988</t>
  </si>
  <si>
    <t>16.12.2013</t>
  </si>
  <si>
    <t>17. Zakład Gospodarki Komunalnej Sp. z o.o.</t>
  </si>
  <si>
    <t>Zakład Gospodarki Komunalnej Sp. z o.o.</t>
  </si>
  <si>
    <t>091443873</t>
  </si>
  <si>
    <t>3035Z</t>
  </si>
  <si>
    <t>składowisko odpadów w miejscowości Właścibórek, oczyszczalnie ścieków- Sikorz, warsztaty naprawcze</t>
  </si>
  <si>
    <t>Pozostały transport ladowy pasażerski, gdzie indziej nieklasyfikowany</t>
  </si>
  <si>
    <t>Urząd Miejski</t>
  </si>
  <si>
    <t>Budynek hydroforni</t>
  </si>
  <si>
    <t>6 gaśnic proszk. zabezp.elektr.,4 wejścia z jednym zamkiem patentowym</t>
  </si>
  <si>
    <t>Sępólno</t>
  </si>
  <si>
    <t>001/02</t>
  </si>
  <si>
    <t>gaśnica śniegowa, 1 zamek patentowy,ogrodzenie</t>
  </si>
  <si>
    <t>Lutówko</t>
  </si>
  <si>
    <t>001/03</t>
  </si>
  <si>
    <t>Budynek socj.energ.</t>
  </si>
  <si>
    <t>jak wyżej</t>
  </si>
  <si>
    <t>002/02</t>
  </si>
  <si>
    <t>Hydrofornia</t>
  </si>
  <si>
    <t>Wałdowo</t>
  </si>
  <si>
    <t>025/03</t>
  </si>
  <si>
    <t>Kawle</t>
  </si>
  <si>
    <t>039/03</t>
  </si>
  <si>
    <t>Modernizacja 2011</t>
  </si>
  <si>
    <t>Budynek Stacji podnoszenia cisnienia</t>
  </si>
  <si>
    <t>071/03</t>
  </si>
  <si>
    <t>Budynek zlewni</t>
  </si>
  <si>
    <t>Zamek na klucz, gaśnica proszkowa</t>
  </si>
  <si>
    <t>Sikorz</t>
  </si>
  <si>
    <t xml:space="preserve"> 065/06</t>
  </si>
  <si>
    <t>Budynek stacji dmuch.</t>
  </si>
  <si>
    <t>076/06</t>
  </si>
  <si>
    <t>Budynek kotłowni</t>
  </si>
  <si>
    <t>gaśnice,działka wodne,specj. sieć p.poż, kłódki</t>
  </si>
  <si>
    <t>003/42</t>
  </si>
  <si>
    <t>gaśnice,działka wodne,specj. sieć p.poż., kłódki</t>
  </si>
  <si>
    <t>001/05</t>
  </si>
  <si>
    <t>ul. Przemysłowa</t>
  </si>
  <si>
    <t>Budynek rozdzielni</t>
  </si>
  <si>
    <t>agregat gaśniczy, kłódki</t>
  </si>
  <si>
    <t>001/07</t>
  </si>
  <si>
    <t>Budynek spręż.z rozdz</t>
  </si>
  <si>
    <t>gaśnica proszkowa, drzwi z zamkiem na klucz</t>
  </si>
  <si>
    <t>003/06</t>
  </si>
  <si>
    <t>Rozdzielnia SN</t>
  </si>
  <si>
    <t>agregat pianotwórczy, zamek energetyczny</t>
  </si>
  <si>
    <t>004/06</t>
  </si>
  <si>
    <t>Budynek obsługi</t>
  </si>
  <si>
    <t>2 gaśnice proszkowe, zamek patentowy, ogrodzenie</t>
  </si>
  <si>
    <t>003/02</t>
  </si>
  <si>
    <t>Hala warsztatowa</t>
  </si>
  <si>
    <t>Hydrant p.poż.na terenie bazy, drzwi na zamki patentowe,teren ogrodzony, całodobowo strzeżony.</t>
  </si>
  <si>
    <t>420/01</t>
  </si>
  <si>
    <t>Budynek energetyxzny  - Rozdzielnia                                            009/07</t>
  </si>
  <si>
    <t>gaśnice, specjalistyczna sieć p.poż. Hydranty zewnętrzne i działko wodne, drzwi na kódki, teren ogrodzony</t>
  </si>
  <si>
    <t>087/05</t>
  </si>
  <si>
    <t>Budynek kotła C 25</t>
  </si>
  <si>
    <t>Sępólno ul.Przemysłowa</t>
  </si>
  <si>
    <t>Budynek mechanicznego odwadniania osadu                                                                                                                    094/06</t>
  </si>
  <si>
    <t>gaśnice, specjalistyczna sieć p/porażeniowa. Hydranty zewnętrzne, drzwi z dwoma zamkami patentowymi, teren ogrodzony, całodobowy nadzór</t>
  </si>
  <si>
    <t>Sikorz                                       gmina Sępólno</t>
  </si>
  <si>
    <t>Budynek garaż.warszt.</t>
  </si>
  <si>
    <t>Gaśnica śniegowa, drzwi na kłódkę</t>
  </si>
  <si>
    <t>002/06</t>
  </si>
  <si>
    <t>Wiata na pojazdy</t>
  </si>
  <si>
    <t>Hydrant  p.poż. na terenie bazy</t>
  </si>
  <si>
    <t>421/01</t>
  </si>
  <si>
    <t>422/01</t>
  </si>
  <si>
    <t>Wiata na rowery</t>
  </si>
  <si>
    <t>411/01</t>
  </si>
  <si>
    <t>Budynek sklep zakładowy</t>
  </si>
  <si>
    <t>Kraty w oknach, gaśnice proszkiowe - 3 szt,zamki w drzwiach 2szt. Teren ogrodzony</t>
  </si>
  <si>
    <t>234/01</t>
  </si>
  <si>
    <t>Wiata na butle tlenowe</t>
  </si>
  <si>
    <t>Wiata ogrodzona, zamknięta na kłódkę, hydrant na terenie bazy</t>
  </si>
  <si>
    <t>561/01</t>
  </si>
  <si>
    <t>Wiata na gazy technicz.</t>
  </si>
  <si>
    <t>572/01</t>
  </si>
  <si>
    <t>Wiata magazynowa</t>
  </si>
  <si>
    <t>wydzierżawiona</t>
  </si>
  <si>
    <t>004/02</t>
  </si>
  <si>
    <t>Wiata  na rury</t>
  </si>
  <si>
    <t>Zamknięta na kłódkę przy sklepie na ogrodzonym terenie</t>
  </si>
  <si>
    <t>570/89</t>
  </si>
  <si>
    <t>Magazyn ogóln. zaop.</t>
  </si>
  <si>
    <t>233/01</t>
  </si>
  <si>
    <t>Magazyn słomy</t>
  </si>
  <si>
    <t>gaśnice,specj.sieć p.poż. Hydranty zewnętrzne, drzwi na kłódki</t>
  </si>
  <si>
    <t>140/05</t>
  </si>
  <si>
    <t>Budynek administrac.</t>
  </si>
  <si>
    <t>Całodobowa ochrona mienia, kasa okratowana z trzema zamkami,kasa pancerna, kaseta, pozost.drzwi na zamki patentowe, gaśnice, hyrdant na terenie bazy</t>
  </si>
  <si>
    <t>320/01</t>
  </si>
  <si>
    <t>Gaśnice proszkowe drzwi zamykane na klucz</t>
  </si>
  <si>
    <t>001/06</t>
  </si>
  <si>
    <t>Budynek przepompowni</t>
  </si>
  <si>
    <t>Gaśnica proszkowa</t>
  </si>
  <si>
    <t>006/06</t>
  </si>
  <si>
    <t>1 gaśnica, zamek zwykły</t>
  </si>
  <si>
    <t>078/02</t>
  </si>
  <si>
    <t>Blok techniczny</t>
  </si>
  <si>
    <t>2 koła ratunkowe</t>
  </si>
  <si>
    <t>005/06</t>
  </si>
  <si>
    <t>Zbiornik przep.</t>
  </si>
  <si>
    <t>049/02</t>
  </si>
  <si>
    <t>Przepompownia ściek.</t>
  </si>
  <si>
    <t>050/02</t>
  </si>
  <si>
    <t>Oświetlenie terenu</t>
  </si>
  <si>
    <t>Obejmy w skrzynkach bezpieczników</t>
  </si>
  <si>
    <t>015/06</t>
  </si>
  <si>
    <t>083/05</t>
  </si>
  <si>
    <t>Linia kablowa 15 k</t>
  </si>
  <si>
    <t>097/05</t>
  </si>
  <si>
    <t>Drogi i place wewnętrzne</t>
  </si>
  <si>
    <t>010/06</t>
  </si>
  <si>
    <t>Magazyn osadu</t>
  </si>
  <si>
    <t>095/06</t>
  </si>
  <si>
    <t>Studnia Nr 8</t>
  </si>
  <si>
    <t>156/02</t>
  </si>
  <si>
    <t>Studnia głebinowa Lutówko</t>
  </si>
  <si>
    <t>175/02</t>
  </si>
  <si>
    <t>Gmina Sępólno</t>
  </si>
  <si>
    <t xml:space="preserve">Studnia głębinowa nr 9 </t>
  </si>
  <si>
    <t>183/02</t>
  </si>
  <si>
    <t>184/02</t>
  </si>
  <si>
    <t>Sępólno Sidele Leśne</t>
  </si>
  <si>
    <t>Wałdowo gmina Sępólno</t>
  </si>
  <si>
    <t>Kawle gmina Sępólno</t>
  </si>
  <si>
    <t>Grochowiec- gmina Sępólno</t>
  </si>
  <si>
    <t>Sikorz- gmina Sępólno</t>
  </si>
  <si>
    <t>Sępólno, ul. Bajkowa</t>
  </si>
  <si>
    <t>Sępólno, ul. Przemysłowa</t>
  </si>
  <si>
    <t>Sikorz, gmina Sępólno</t>
  </si>
  <si>
    <t>Sikorz, gmina Sepólno</t>
  </si>
  <si>
    <t>Sępólno, ul. Niechorska</t>
  </si>
  <si>
    <t>Sępólno, ul. E. Orzeszkowej</t>
  </si>
  <si>
    <t>Sikorz, gmina Sępolno</t>
  </si>
  <si>
    <t>Sępólno, ul. E.Orzeszkowej 8</t>
  </si>
  <si>
    <t>Sępólno, Nowy Rynek  1</t>
  </si>
  <si>
    <t>Sępólno, ul. E. Orzeszkowej 8</t>
  </si>
  <si>
    <t>Sępólno, ul.Niechorska</t>
  </si>
  <si>
    <t>Sępólno, ul. Nowy Rynek</t>
  </si>
  <si>
    <t>Sępólno, ul.Nowy Rynek</t>
  </si>
  <si>
    <t>Sępólno, Przemysłowa 5</t>
  </si>
  <si>
    <t>Sępólno, ul.Przemysłowa</t>
  </si>
  <si>
    <t>Sępólno, Osiedle  Leśne</t>
  </si>
  <si>
    <t>Lutówko, Gmina Sępólno</t>
  </si>
  <si>
    <t>Serwer X3500 XEON QC</t>
  </si>
  <si>
    <t>Zestwa komputerowy DELKOM</t>
  </si>
  <si>
    <t>Drukarka KYOCERA 1035MF/DP</t>
  </si>
  <si>
    <t>Zestaw komputerowy DELKOM</t>
  </si>
  <si>
    <t xml:space="preserve">Urządzenie wielofunkcyjne BROTHER MFC-795 </t>
  </si>
  <si>
    <t>Zestaw komputerowy INTEL</t>
  </si>
  <si>
    <t>Drukarka KYOCERA FS 1300 DN</t>
  </si>
  <si>
    <t>Drukarka KYOCERA FS 2000 DN</t>
  </si>
  <si>
    <t>Drukarka KYOCERA PS 13200DN</t>
  </si>
  <si>
    <t>Kserokopiarka, drukarka</t>
  </si>
  <si>
    <t>NOTEBOOK</t>
  </si>
  <si>
    <t>Laptop ASUS</t>
  </si>
  <si>
    <t>Notebook HP 4510s T6570 15.6/2/250/W7P</t>
  </si>
  <si>
    <t xml:space="preserve">Notebook HP 4510s T6570 15.6/2/250/W7P </t>
  </si>
  <si>
    <t xml:space="preserve">Notebook ASUS P535J-S0068K </t>
  </si>
  <si>
    <t>FS Lublin</t>
  </si>
  <si>
    <t>Żuk A-06</t>
  </si>
  <si>
    <t>SUL00072IU0584958</t>
  </si>
  <si>
    <t>CSE G 345</t>
  </si>
  <si>
    <t>Sam.ciężarowy</t>
  </si>
  <si>
    <t>06.07.1997</t>
  </si>
  <si>
    <t>05.01.2012</t>
  </si>
  <si>
    <t>Star</t>
  </si>
  <si>
    <t>3W 200</t>
  </si>
  <si>
    <t>BYC 374 F</t>
  </si>
  <si>
    <t>01.01.1979</t>
  </si>
  <si>
    <t>24.06.2012</t>
  </si>
  <si>
    <t>Przyczepa</t>
  </si>
  <si>
    <t>D-55</t>
  </si>
  <si>
    <t>BYP 469 G</t>
  </si>
  <si>
    <t>Przycz.ciężar.</t>
  </si>
  <si>
    <t>02.12.1988</t>
  </si>
  <si>
    <t>24.09.2011</t>
  </si>
  <si>
    <t>IMT</t>
  </si>
  <si>
    <t>BYW 922 R</t>
  </si>
  <si>
    <t>25.03.1982</t>
  </si>
  <si>
    <t>I-103</t>
  </si>
  <si>
    <t>BGV 8130</t>
  </si>
  <si>
    <t>23.06.1993</t>
  </si>
  <si>
    <t>TO-35</t>
  </si>
  <si>
    <t>BGV 8134</t>
  </si>
  <si>
    <t>18.08.1982</t>
  </si>
  <si>
    <t>10.06.2012</t>
  </si>
  <si>
    <t>Ciągnik</t>
  </si>
  <si>
    <t>Ursus</t>
  </si>
  <si>
    <t>CSE F 640</t>
  </si>
  <si>
    <t>MF 255</t>
  </si>
  <si>
    <t>29.03.1988</t>
  </si>
  <si>
    <t>28.10.2011</t>
  </si>
  <si>
    <t>5480 Mg</t>
  </si>
  <si>
    <t>Multicar</t>
  </si>
  <si>
    <t>M25-10</t>
  </si>
  <si>
    <t>CSE C 818</t>
  </si>
  <si>
    <t>29.11.2004</t>
  </si>
  <si>
    <t>13.05.2012</t>
  </si>
  <si>
    <t>Hundai</t>
  </si>
  <si>
    <t>H-200</t>
  </si>
  <si>
    <t>KMJWVH7FPXU114485</t>
  </si>
  <si>
    <t>CSE 20 AF</t>
  </si>
  <si>
    <t>28.02.2006</t>
  </si>
  <si>
    <t>09.03.2012</t>
  </si>
  <si>
    <t>ZETOR</t>
  </si>
  <si>
    <t>CSE F 463</t>
  </si>
  <si>
    <t>ciagnik</t>
  </si>
  <si>
    <t>30.03.2012</t>
  </si>
  <si>
    <t>8106 Mg</t>
  </si>
  <si>
    <t>BOBCAT</t>
  </si>
  <si>
    <t>T 3071</t>
  </si>
  <si>
    <t>MAN</t>
  </si>
  <si>
    <t>M-10</t>
  </si>
  <si>
    <t>WMAM100052M134862</t>
  </si>
  <si>
    <t>CSE L 648</t>
  </si>
  <si>
    <t>12.05.2003</t>
  </si>
  <si>
    <t>26.03.2012</t>
  </si>
  <si>
    <t>WMAM 100440YO14193</t>
  </si>
  <si>
    <t>CSE 17 FG</t>
  </si>
  <si>
    <t>24.10.2007</t>
  </si>
  <si>
    <t>02.12.2011</t>
  </si>
  <si>
    <t>UNITRAC</t>
  </si>
  <si>
    <t>Mercedes BENZ</t>
  </si>
  <si>
    <t>38507014897439</t>
  </si>
  <si>
    <t>CSE K 840</t>
  </si>
  <si>
    <t>Samoch.specjalny Asenizacyjny</t>
  </si>
  <si>
    <t>08.06.2001</t>
  </si>
  <si>
    <t>29.06.2011</t>
  </si>
  <si>
    <t>5760 kg</t>
  </si>
  <si>
    <t>FIAT</t>
  </si>
  <si>
    <t>Ducato</t>
  </si>
  <si>
    <t>ZFA23000005696953</t>
  </si>
  <si>
    <t>CSE 14FM</t>
  </si>
  <si>
    <t>Samochód ciężarowy</t>
  </si>
  <si>
    <t>19.12.2007</t>
  </si>
  <si>
    <t>10.02.2012</t>
  </si>
  <si>
    <t>Volkswagen</t>
  </si>
  <si>
    <t>Candy1,9SDI</t>
  </si>
  <si>
    <t>WV1ZZZ9KZYR526316</t>
  </si>
  <si>
    <t>CSE 20FR</t>
  </si>
  <si>
    <t>Ciężarowy</t>
  </si>
  <si>
    <t>29.01.2008</t>
  </si>
  <si>
    <t>02.06.2012</t>
  </si>
  <si>
    <t>550 kg</t>
  </si>
  <si>
    <t>Beczka</t>
  </si>
  <si>
    <t>DF 3000</t>
  </si>
  <si>
    <t>CH.-9500 WIL SG</t>
  </si>
  <si>
    <t>Beczka asenizacyjna</t>
  </si>
  <si>
    <t>Volvo</t>
  </si>
  <si>
    <t>BL71</t>
  </si>
  <si>
    <t>B171/05r/BL71012132</t>
  </si>
  <si>
    <t>Koparko-ładowarka</t>
  </si>
  <si>
    <t>WIOLA</t>
  </si>
  <si>
    <t>W-600A</t>
  </si>
  <si>
    <t>SUC075A0F90010739</t>
  </si>
  <si>
    <t>CSE 98JY</t>
  </si>
  <si>
    <t>13.10.2009</t>
  </si>
  <si>
    <t>Kompresor Budowlany Ingersoll</t>
  </si>
  <si>
    <t>SCZ731EFX6Y318216</t>
  </si>
  <si>
    <t>kompresor/przyczepa</t>
  </si>
  <si>
    <t>Transporter T4</t>
  </si>
  <si>
    <t>WV1ZZZ70Z3H138941</t>
  </si>
  <si>
    <t>CSE 21ML</t>
  </si>
  <si>
    <t>Man</t>
  </si>
  <si>
    <t>TGA 26-313</t>
  </si>
  <si>
    <t>WMAH20ZZ24W05683</t>
  </si>
  <si>
    <t>CSE 40NN</t>
  </si>
  <si>
    <t>specjalny, śmieciarka</t>
  </si>
  <si>
    <t>Autosan</t>
  </si>
  <si>
    <t>D-83</t>
  </si>
  <si>
    <t>SUZP0C04LRZ005636</t>
  </si>
  <si>
    <t>CSE 76NY</t>
  </si>
  <si>
    <t>przyczepa uniwersalna</t>
  </si>
  <si>
    <t>Iveco</t>
  </si>
  <si>
    <t>Eurocargo ML 120E 22K</t>
  </si>
  <si>
    <t>ZCFA1EG14B2581370</t>
  </si>
  <si>
    <t>CSE 01NT</t>
  </si>
  <si>
    <t>specjalny do czyszczenia kanalizacji</t>
  </si>
  <si>
    <t>KOCIOŁ WODNY WYSOKOPARAMETROWY KSS 2 ZE STEROWNIKAMI</t>
  </si>
  <si>
    <t>30,00 KW</t>
  </si>
  <si>
    <t>KOCIOŁ WODNY WYSOKOPARAMETROWY KSS 4 ZE STEROWNIKAMI</t>
  </si>
  <si>
    <t>60,00 KW</t>
  </si>
  <si>
    <t>KOCIOŁ COMPTE ZE STEROWNIKAMI</t>
  </si>
  <si>
    <t>40,50 KW</t>
  </si>
  <si>
    <t>AGREGAT PRĄDOTWÓRCZY - PRZENOŚNY "FOGO"</t>
  </si>
  <si>
    <t>100,00 KW</t>
  </si>
  <si>
    <t>Sępólno, Os.Leśne</t>
  </si>
  <si>
    <t>POMPA HOMA PRZEPOMPOWNIA</t>
  </si>
  <si>
    <t>15,00 KW</t>
  </si>
  <si>
    <t>Tiga Pumps Sp.z o.o.Poznań</t>
  </si>
  <si>
    <t>POMPA MS-14HZ WYSYPISKO</t>
  </si>
  <si>
    <t>13,00 KW</t>
  </si>
  <si>
    <t>Z.E.A.N.N. ROTOR TORUŃ</t>
  </si>
  <si>
    <t>Włościbórek</t>
  </si>
  <si>
    <t>POMPA GŁĘBINOWA GC.3.06.2.2110.4 Z SIL.SMV6/15KW/380V/3000</t>
  </si>
  <si>
    <t>GAMA SWARZĘDZ</t>
  </si>
  <si>
    <t>POMPA GŁĘBINOWA GBA 2.12 LUTÓWKO</t>
  </si>
  <si>
    <t>WODPROM S.C.</t>
  </si>
  <si>
    <t>Pompa głębinowa GC3.05 z silnikiem SM6</t>
  </si>
  <si>
    <t>WODPOM S.C. Kobylnica</t>
  </si>
  <si>
    <t>POMPA 100 PZM 10.0/SZ-4</t>
  </si>
  <si>
    <t>HYDRO PARTNER</t>
  </si>
  <si>
    <t>POMPA AS0530 S12/2-D01-10M Z SZAFĄ STEROWNICZĄ</t>
  </si>
  <si>
    <t>POMPA 65 PZM 4.0/R1Z-2 TRZCIANY,ZALESIE</t>
  </si>
  <si>
    <t>HYDRO PARTNER SP. Z O.O</t>
  </si>
  <si>
    <t>Trzciany</t>
  </si>
  <si>
    <t>POMPA GŁĘBINOIWA GC3.05 KAWLE</t>
  </si>
  <si>
    <t>WODPROM KOBYLNICA</t>
  </si>
  <si>
    <t>POMPA GŁĘBINOWA  GC3.05.2.2110.4 Z SIL.SMV6/13KW/380/V</t>
  </si>
  <si>
    <t>GAMA SWARĘDZ</t>
  </si>
  <si>
    <t>POMPA 65 PZM 4.0/RIZ-2 ZALESIE SZTUK 2</t>
  </si>
  <si>
    <t>7,00 KW</t>
  </si>
  <si>
    <t>Zalesie</t>
  </si>
  <si>
    <t>KOMPRESOR BUDOWLANY-PRZEWOŹNY</t>
  </si>
  <si>
    <t>ANB SP.Z O.O. WARSZAWA</t>
  </si>
  <si>
    <t>TŁOCZNIA ŚCIEKÓW</t>
  </si>
  <si>
    <t>2,40 KW</t>
  </si>
  <si>
    <t>COMPAKTOR HANOMAG CD 66-WYSYPISKO</t>
  </si>
  <si>
    <t>74,00 KW</t>
  </si>
  <si>
    <t>ZBIORNIK NA PALIWO 9000 L Z LICZNIKIEM</t>
  </si>
  <si>
    <t>900 WAT</t>
  </si>
  <si>
    <t>Sępólno, ul. Orzeszkowej</t>
  </si>
  <si>
    <t>PRZEMIENNIK CZĘSTOTLIWOŚCI (FALOWNIK)</t>
  </si>
  <si>
    <t>SYSTEM TELEWIZJI CIEPŁOWNIA (ALARM)</t>
  </si>
  <si>
    <t>UKŁAD ODPROWADZANIA POPIOŁU OD 2 I 4 MW</t>
  </si>
  <si>
    <t>LINIA AUTOMATYCZNA PODAWANIA SŁOMY DO KOTŁA COMPTE C250-08</t>
  </si>
  <si>
    <t>31,00 KW</t>
  </si>
  <si>
    <t>OBIEKTY PRZERÓBKI OSADU - LINIA TECHNOLOGICZNA</t>
  </si>
  <si>
    <t>44,00 KW</t>
  </si>
  <si>
    <t>STOPIEŃ SPRĘŻAJĄCY DR-114 T</t>
  </si>
  <si>
    <t>STANOWISKO TŁOCZENIA BIOLOGICZNEGO OSADU</t>
  </si>
  <si>
    <t xml:space="preserve">KOCIOŁ KWMS 7,5 M - OCZYSZCZALNIA </t>
  </si>
  <si>
    <t>62,00 KW</t>
  </si>
  <si>
    <t>LINIA TRANSPORTU I PODAWANIA SŁOMY DO KOTŁA 4 MW</t>
  </si>
  <si>
    <t>29,00 KW</t>
  </si>
  <si>
    <t>LINIA TRANSPORTU I PODAWANIA SŁOMY DO KOTŁA 2 MW</t>
  </si>
  <si>
    <t>ŁADOWARKA TELESKOPOWA BOBCAT</t>
  </si>
  <si>
    <t>74,50 KW</t>
  </si>
  <si>
    <t>DMUCHAWA DR 102</t>
  </si>
  <si>
    <t>ŁADOWARKA TELESKOPOWA UNITRAC 726</t>
  </si>
  <si>
    <t>50,00 KW</t>
  </si>
  <si>
    <t>PRZECINARKA SHARKY</t>
  </si>
  <si>
    <t>ANB SPÓŁKA Z O.O. WARSZAWA</t>
  </si>
  <si>
    <t>POMPA GŁĘBINOWA                        GCA5.04.2.2110</t>
  </si>
  <si>
    <t>Biblioteka Publiczna</t>
  </si>
  <si>
    <t>555-11-02-696</t>
  </si>
  <si>
    <t>091196535</t>
  </si>
  <si>
    <t>9101 A</t>
  </si>
  <si>
    <t>Działalność kulturalna</t>
  </si>
  <si>
    <t>Budynek Biblioteki został ujety i uwzględniony w wykazie obiektów komunalnych, pozostawionych w bezpośrednim zarządzie Gminy Sępólno Krajeńskie ( Użyczenie od 01-10-2004 r.)</t>
  </si>
  <si>
    <t>P-poż( gaśnica proszkowa szt.6, hydranty wewnętrzne na każdej kondygnacji);                                                    Przeciwkradzieżowe-(kraty w oknach na parterze budynku zajmowanego przez Sąd Grodzki), ilość drzwi do budynku 2 sz. ( w 1 drzwiach-zamek antywłamaniowy), urzadzenia alarmowe- brak,  dozór budynku - brak.</t>
  </si>
  <si>
    <t>ul. Wojska Polskiego 22                                   89-400 Sępólno Krajeńskie</t>
  </si>
  <si>
    <t>CEGŁY,                          PUSTAKI</t>
  </si>
  <si>
    <t>BETONOWY</t>
  </si>
  <si>
    <t>DACH PŁASKI-BETONOWY,  POKRYCIE- PAPA</t>
  </si>
  <si>
    <t>BARDZO DOBRA</t>
  </si>
  <si>
    <t>DOBRA</t>
  </si>
  <si>
    <t>5000 m3</t>
  </si>
  <si>
    <t>Filia Miejska Biblioteki Publicznej - budynek Urządu Miejskiego w Sępólnie Krajeńśkim</t>
  </si>
  <si>
    <t>gaśnica pianowa, urządzenie alarmowe</t>
  </si>
  <si>
    <t>ul. Kościuszki 16  89-400 Sępólno Krajeńskie</t>
  </si>
  <si>
    <t>Kasa fiskalna SHARP 227 P</t>
  </si>
  <si>
    <t>Komputer PC ADAX THETA D 5200 Z WINDOWS</t>
  </si>
  <si>
    <t>Urządzenie wielfunkcyjne- Drukarka Color LaserJet CM 2320fix</t>
  </si>
  <si>
    <t>Drukarka HP OffoceJet 7000</t>
  </si>
  <si>
    <t>Zestaw Komputerowy-Komputer HP Compag 6005 Pro SEF AXB 22- 2 szt.</t>
  </si>
  <si>
    <t>Urzadzenie wielofunkyjne-Drukarka HP Oficejet Pro 8500</t>
  </si>
  <si>
    <t>Zestaw Komputerowy-Komputer HP Compag 6005 Pro SFF+HP Compaq LA 1905 wg+LCD Speaker Bar + LT MT 4023 + Mikrofon + Creative HS-400 - 1 szt.</t>
  </si>
  <si>
    <t>Mikrofon AKG WMS-40 PRO SINGLE VOCAL SET US 54</t>
  </si>
  <si>
    <t>Aparat cyfrowy BENQ E 1220 - 2  SZT.</t>
  </si>
  <si>
    <t>Projektor Hitachi ED -X40</t>
  </si>
  <si>
    <t>Laptop-Notebook HP ProBook 4510 s</t>
  </si>
  <si>
    <t>HP ProBook 452s + linka zabezpieczająca  3 szt.</t>
  </si>
  <si>
    <t>Aparat fotograficzny NIKOC D3</t>
  </si>
  <si>
    <t>Telewizor 1cd 37 cal</t>
  </si>
  <si>
    <t>Ramka cyfrowa 8 cal -5 sztuk</t>
  </si>
  <si>
    <t>odtwarzacz</t>
  </si>
  <si>
    <t>Laptop K54 c i3/4 Gb 320 win 7/office starter- 8 szt.  "ASUS"</t>
  </si>
  <si>
    <t>zestaw nagłaśniający</t>
  </si>
  <si>
    <t>Gminne Przedszkole nr 2</t>
  </si>
  <si>
    <t>561-14-34-173</t>
  </si>
  <si>
    <t>092584794</t>
  </si>
  <si>
    <t>853212</t>
  </si>
  <si>
    <t>wychowawczo - dydaktyczno - opiekuńcza</t>
  </si>
  <si>
    <t>szatnia, szkoła</t>
  </si>
  <si>
    <t>budynek przedszkola zbudowany jest tzw. system ciechanowskim, podmurówka na fundamentach, ściasny nośne i działowe wykonane z płyty drewnianej wypełnionej wewnatrz płytami gipsowymi, ocieplonymi wełną mineralną. Budynek jest po remoncie, został docieplony zewnątrz styropianem, elewancja budynku pokryta jest tynkiem mineralnym.</t>
  </si>
  <si>
    <t>dwie imprezy na zewnatrz budynku, dwie wewnatrz, obydwie o charakterze intergacyjnym</t>
  </si>
  <si>
    <t>Gminne Przedszkole  Nr 2 "BAJKA"</t>
  </si>
  <si>
    <t xml:space="preserve">działalność wychowawczo-opiekuńcza </t>
  </si>
  <si>
    <t>1977r</t>
  </si>
  <si>
    <t>drzwi zewnetrzne zamykane na podwójne zamki,zamontowany wewnętrzny system alarmowy, dwa wewnętrzne hydranty p-poż</t>
  </si>
  <si>
    <t xml:space="preserve">ul. Bajkowa 1 </t>
  </si>
  <si>
    <t>płyta system ciechanowski zewnętrznie docieplona styropianem i pokryta tynkiem elewacyjnym</t>
  </si>
  <si>
    <t>drewniana</t>
  </si>
  <si>
    <t>około 500 metrów do jeziora</t>
  </si>
  <si>
    <t>drewniana, pokrycie dachu papa termozgrzewanla</t>
  </si>
  <si>
    <t>820m2</t>
  </si>
  <si>
    <t>650m2</t>
  </si>
  <si>
    <t>1.814m3</t>
  </si>
  <si>
    <t>tak w 1/8 części</t>
  </si>
  <si>
    <t>Zestawy komputerowe z monitorami plazmowymi</t>
  </si>
  <si>
    <t>Kserokopiarka</t>
  </si>
  <si>
    <t>2 zestawy tablic interaktywnych</t>
  </si>
  <si>
    <t>Zestaw kina domowego sztuk4</t>
  </si>
  <si>
    <t>Projektor do noteboka</t>
  </si>
  <si>
    <t>Sprzet nagłasniajacy</t>
  </si>
  <si>
    <t>7.  Przedszkole nr 2 "Bajka"</t>
  </si>
  <si>
    <t>89-400 Sępólno Kraj. ul.Bajkowa 1</t>
  </si>
  <si>
    <t>teren w całości ogrodzony, wbudynku dozór całodobowy- alarm</t>
  </si>
  <si>
    <t>JCB3CXSMA02102119</t>
  </si>
  <si>
    <t>555-10-04-172</t>
  </si>
  <si>
    <t>0005251174</t>
  </si>
  <si>
    <t>8411Z</t>
  </si>
  <si>
    <t>Kierowanie podstawowymi rodzajami działalności publicznej</t>
  </si>
  <si>
    <t>Cmentarz Armii Radzieckiej ul. Chojnicka, Groby wojenne przy ul. Chojnickiej - 12 zbiorowych i 4 pojedyncze, mogiły żołnierzy wojska polskiego ul.Kościelna, place zabaw- adresy: ul. Bajkowa/Odrodzenia, ul. Al. Lipowa, ul. Sienkiewicza, ul. Polna, Osiedle Jana Pawła II, Plac Przyjaźni , 24 na terenie sołectw gminy, kapieliska/baseny-ul. Leśna, Juchacz Iłowo</t>
  </si>
  <si>
    <t>rodzaj mienia w Państwa posiadaniu (namioty, namity foliowe, szklarnie itp.): TAK (namioty, pawilon)</t>
  </si>
  <si>
    <t>namioty, pawilon</t>
  </si>
  <si>
    <t xml:space="preserve">Remiza OSP </t>
  </si>
  <si>
    <t>remiza</t>
  </si>
  <si>
    <t>hydrant</t>
  </si>
  <si>
    <t>Lutowo</t>
  </si>
  <si>
    <t>cegła/pustak</t>
  </si>
  <si>
    <t>betonowy</t>
  </si>
  <si>
    <t>sieć wodna - dobra</t>
  </si>
  <si>
    <t>blacha</t>
  </si>
  <si>
    <t>budynek gospodarczy</t>
  </si>
  <si>
    <t>Iłowo</t>
  </si>
  <si>
    <t>wymaga remontu</t>
  </si>
  <si>
    <t>Komierowo</t>
  </si>
  <si>
    <t>Budynek mieszkalny</t>
  </si>
  <si>
    <t>budynek mieszkalny</t>
  </si>
  <si>
    <t>Wiśniewa 45</t>
  </si>
  <si>
    <t>drewno + eternit</t>
  </si>
  <si>
    <t xml:space="preserve">Budynek mieszkalny </t>
  </si>
  <si>
    <t>przedwojenny</t>
  </si>
  <si>
    <t>Teklanowo 13</t>
  </si>
  <si>
    <t>ul. Koronowska 7</t>
  </si>
  <si>
    <t>beton + papa</t>
  </si>
  <si>
    <t>Plac Wolności 21</t>
  </si>
  <si>
    <t>ul. Hallera 2</t>
  </si>
  <si>
    <t>drewno + blacha</t>
  </si>
  <si>
    <t xml:space="preserve">Budynek mieszkalny, świetlica </t>
  </si>
  <si>
    <t>bud.mieszk., świetlica</t>
  </si>
  <si>
    <t>gaśnica</t>
  </si>
  <si>
    <t>Świdwie 10</t>
  </si>
  <si>
    <t>gaśnica, hydrant</t>
  </si>
  <si>
    <t>Wysoka 10</t>
  </si>
  <si>
    <t>drewno + dachówka</t>
  </si>
  <si>
    <t>Świetlica</t>
  </si>
  <si>
    <t>świetlica</t>
  </si>
  <si>
    <t>Piaseczno 32</t>
  </si>
  <si>
    <t xml:space="preserve">Budynek użytkowy, świetlica </t>
  </si>
  <si>
    <t xml:space="preserve"> nie dotyczy</t>
  </si>
  <si>
    <t xml:space="preserve">Budynek użytkowy </t>
  </si>
  <si>
    <t>budynek użytkowy</t>
  </si>
  <si>
    <t>Wiśniewa 13</t>
  </si>
  <si>
    <t>budynek użytkowy, świet.</t>
  </si>
  <si>
    <t>Wiśniewka</t>
  </si>
  <si>
    <t>Niechorz</t>
  </si>
  <si>
    <t>drewno + papa</t>
  </si>
  <si>
    <t>Włościbórz</t>
  </si>
  <si>
    <t>Dziechowo</t>
  </si>
  <si>
    <t>Radońsk</t>
  </si>
  <si>
    <t>Wilkowo</t>
  </si>
  <si>
    <t>Skarpa</t>
  </si>
  <si>
    <t>Budynek WOK</t>
  </si>
  <si>
    <t>ośrodek kultury</t>
  </si>
  <si>
    <t>Budynek WOK, przychodnia, mieszkalny</t>
  </si>
  <si>
    <t>ośrodek kultury, przychodnia, bud. miesz.</t>
  </si>
  <si>
    <t>Centrum Aktywnosci Społecznej</t>
  </si>
  <si>
    <t>centrum aktywności społecznej</t>
  </si>
  <si>
    <t>monitoring zewnętrzny, czujki przeciwdymne, gaśnice, hydrant, drzwi wejściowe antywłamaniowe</t>
  </si>
  <si>
    <t>ul. Jeziorna 6</t>
  </si>
  <si>
    <t>drewno, stal; dachówka ceramiczna, szyba hartowama</t>
  </si>
  <si>
    <t>Budynek użytkowy - szalet</t>
  </si>
  <si>
    <t>szalet miejski</t>
  </si>
  <si>
    <t>ul.Jeziorna</t>
  </si>
  <si>
    <t>Budynek biurowy</t>
  </si>
  <si>
    <t>gaśnice, hydrant, kraty na oknach na parterze (kasa)system alarmowy, 4 kamery na wejściach do budynku</t>
  </si>
  <si>
    <t>ul.Kościuszki 11</t>
  </si>
  <si>
    <t>betonowe, drewniane</t>
  </si>
  <si>
    <t>beton + papa + drewno</t>
  </si>
  <si>
    <t>Budynek mieszkalny, użytkowy</t>
  </si>
  <si>
    <t>bud.mieszk., przych.,użyt.</t>
  </si>
  <si>
    <t>Radońsk ZOZ</t>
  </si>
  <si>
    <t>Budynek użytkowy</t>
  </si>
  <si>
    <t>pustostan</t>
  </si>
  <si>
    <t>płyty</t>
  </si>
  <si>
    <t>Świdwie</t>
  </si>
  <si>
    <t>Wysoka Kraj.</t>
  </si>
  <si>
    <t>ul. Kościuszki 11</t>
  </si>
  <si>
    <t>Włościbórz 25</t>
  </si>
  <si>
    <t>Garaż Wałdowo</t>
  </si>
  <si>
    <t>Wiata pleksiglasowa 6 szt.</t>
  </si>
  <si>
    <t>przystanek autobusowy</t>
  </si>
  <si>
    <t>Wiata pleksiglasowa 2 szt.</t>
  </si>
  <si>
    <t>przy boisku sportowym</t>
  </si>
  <si>
    <t>MLKS Krajna</t>
  </si>
  <si>
    <t>Wiata pleksiglasowa 5 szt.</t>
  </si>
  <si>
    <t>Wiata autobusowa</t>
  </si>
  <si>
    <t>Pomost plażowy w Sępólnie Krajeńskim</t>
  </si>
  <si>
    <t>pomost na jeziorze</t>
  </si>
  <si>
    <t>ul. Leśna - plaża</t>
  </si>
  <si>
    <t>Zestaw zabawowy</t>
  </si>
  <si>
    <t>plac zabaw</t>
  </si>
  <si>
    <t>Lutówko - plaża</t>
  </si>
  <si>
    <t>Telkanowo</t>
  </si>
  <si>
    <t>Wysoka Krajeńska</t>
  </si>
  <si>
    <t>ul. Szkolna/Bajkowa</t>
  </si>
  <si>
    <t>Plac Przyjaźni</t>
  </si>
  <si>
    <t>plaża miejska</t>
  </si>
  <si>
    <t>ul. Al.Lipowa</t>
  </si>
  <si>
    <t>ul. Krasickiego</t>
  </si>
  <si>
    <t>ul. Polna</t>
  </si>
  <si>
    <t>Piaseczno</t>
  </si>
  <si>
    <t>Wałdówko</t>
  </si>
  <si>
    <t>Jazdrowo</t>
  </si>
  <si>
    <t>Komierówek</t>
  </si>
  <si>
    <t>Grochowiec</t>
  </si>
  <si>
    <t>Zboże</t>
  </si>
  <si>
    <t>Targowisko miejskie</t>
  </si>
  <si>
    <t>targowisko</t>
  </si>
  <si>
    <t>ul. Młyńska</t>
  </si>
  <si>
    <t>Kładka na rzece - ul. Młyńska</t>
  </si>
  <si>
    <t>kładka</t>
  </si>
  <si>
    <t>Slip przy molo</t>
  </si>
  <si>
    <t>slip</t>
  </si>
  <si>
    <t>przy molo ul. Jeziorna</t>
  </si>
  <si>
    <t>Pomost pływający przy molo na j. sępoleńskim</t>
  </si>
  <si>
    <t>przy molo</t>
  </si>
  <si>
    <t>Monitor Samsung</t>
  </si>
  <si>
    <t>Kompleksowy system obsługi rady</t>
  </si>
  <si>
    <t>Drukarka igłowa</t>
  </si>
  <si>
    <t>Serwer "Infostrada Pomorza i Kujaw</t>
  </si>
  <si>
    <t>Infokiosk</t>
  </si>
  <si>
    <t>Nagłośnienie sali USC</t>
  </si>
  <si>
    <t>Netasq U 120</t>
  </si>
  <si>
    <t>Telewizor</t>
  </si>
  <si>
    <t>Telefax</t>
  </si>
  <si>
    <t>Motopompa</t>
  </si>
  <si>
    <t>Agregat prądotwórczy</t>
  </si>
  <si>
    <t>System monitoringu - wewnątrz budynku</t>
  </si>
  <si>
    <t>DAF V1</t>
  </si>
  <si>
    <t>T358</t>
  </si>
  <si>
    <t>V1600DT358130-194</t>
  </si>
  <si>
    <t>CSE R572</t>
  </si>
  <si>
    <t>specjalny pożarniczy</t>
  </si>
  <si>
    <t>5789/2600</t>
  </si>
  <si>
    <t>11.06.2011</t>
  </si>
  <si>
    <t>radiotelefon MOTOROLA GM 300</t>
  </si>
  <si>
    <t>Magirus Dautz</t>
  </si>
  <si>
    <t>FM 192 D11 FA</t>
  </si>
  <si>
    <t>CSE G 223</t>
  </si>
  <si>
    <t>05.03.2001</t>
  </si>
  <si>
    <t>05.04.2012</t>
  </si>
  <si>
    <t>radiotradiotel.MOTOROLA GMHA300</t>
  </si>
  <si>
    <t>FM 170 D11 FA</t>
  </si>
  <si>
    <t>CSE K 172</t>
  </si>
  <si>
    <t>12.12.1975</t>
  </si>
  <si>
    <t>04.04.2012</t>
  </si>
  <si>
    <t>radiotel.MOTOROLA GMHA300</t>
  </si>
  <si>
    <t>Lublin II</t>
  </si>
  <si>
    <t>SUL332212X0037271</t>
  </si>
  <si>
    <t>BCF 5899</t>
  </si>
  <si>
    <t>21.04.1999</t>
  </si>
  <si>
    <t>14.04.2012</t>
  </si>
  <si>
    <t>radiotel.MOTOROLA HUD 3603A</t>
  </si>
  <si>
    <t>Żuk</t>
  </si>
  <si>
    <t>A-15</t>
  </si>
  <si>
    <t>BYB 279 G</t>
  </si>
  <si>
    <t>02.01.1973</t>
  </si>
  <si>
    <t>28.07.2011</t>
  </si>
  <si>
    <t>radiotelefon MOTOROLA GM 350</t>
  </si>
  <si>
    <t>7HC Caravelle</t>
  </si>
  <si>
    <t>WV2ZZZ7HZCH118324</t>
  </si>
  <si>
    <t>CSE 72PH</t>
  </si>
  <si>
    <t>osobowy do przewozu niepełnosprawnych</t>
  </si>
  <si>
    <t>944 2,3 I Sedan</t>
  </si>
  <si>
    <t>YV1944811T1233500</t>
  </si>
  <si>
    <t>CSE01EK</t>
  </si>
  <si>
    <t>samochód osobowy</t>
  </si>
  <si>
    <t>01.07.1996</t>
  </si>
  <si>
    <t>Hak</t>
  </si>
  <si>
    <t>Budynek dydaktyczny, świetlica</t>
  </si>
  <si>
    <t>15. Szkoła Podstawowa w Wisniewie*</t>
  </si>
  <si>
    <t>W tym kocioł C.O. za 8 030,00 zł*</t>
  </si>
  <si>
    <t>niskiej wartości</t>
  </si>
  <si>
    <t>place zabaw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</si>
  <si>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</si>
  <si>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</si>
  <si>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3. Wykaz monitoringu wizyjnego - system kamer itp. </t>
  </si>
  <si>
    <t>Ogień i inne zdarzenia losowe, Zalanie pomieszczeń w wyniku awarii rury kanalizacyjnej.</t>
  </si>
  <si>
    <t>Szyby, Wybicie szyby przez nieznanych sprawców.</t>
  </si>
  <si>
    <t>Szyby, uszkodzenie szyby w oknie</t>
  </si>
  <si>
    <t>OC dróg, Uszkodzenie pojazdu na drodze</t>
  </si>
  <si>
    <t>Mienie od ognia i innych zdarzeń losowych, zalanie stołówki i szatni wskutek pęknięcia rury od umywalek w łazience chłopców</t>
  </si>
  <si>
    <t>Elektronika, Uszkodzenie urządzenia Fax Panasonic KX-FP363 wskutek wyładowania atmosferycznego (uderzenie pioruna)</t>
  </si>
  <si>
    <t>Ogień i inne zdarzenia losowe, zalanie sufitu</t>
  </si>
  <si>
    <t>Ogień i inne zdarzenia losowe, Uszkodzenie paneli ściennych elewacyjnych (słup elewacyjny) wskutek uderzenia cofającego pojazdu</t>
  </si>
  <si>
    <t>Ogień i inn zdarzenia losowe, Uszkodzenie urządzenia alarmowego i sprzętu komputerowego (Router Kozumi KM-410P, Płyta główna Centrali SATEL CA 6, Drukarka HP Laser JET) wskutek wyładowania atmosferycznego</t>
  </si>
  <si>
    <t>Elektronika, szkodzenie sprzętu elektronicznego (centrala telefoniczna i komputery stacjonarne - 3 szt) wskutek przepięcia elektrycznego</t>
  </si>
  <si>
    <t>Ogień i inne zdarzenia losowe, Uszkodzenie sprzętu elektronicznego ( Router, przełącznik sieciowy - 2 szt) wskutek przepięcia elektrycznego</t>
  </si>
  <si>
    <t>Elektronika, Uszkodzenie centrali telefonicznej i routera wskutek wyładowania atmosferycznego</t>
  </si>
  <si>
    <t>AC, Uszkodzenie pojazdu na drodze</t>
  </si>
  <si>
    <t>OC ogólne, zalanie garażu  wskutek wybicia kanalizacji</t>
  </si>
  <si>
    <t>Tabela nr 1</t>
  </si>
  <si>
    <t>lp.</t>
  </si>
  <si>
    <t>rok budowy</t>
  </si>
  <si>
    <t>wartość początkowa (księgowa brutto)             (1)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</si>
  <si>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</si>
  <si>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</si>
  <si>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</si>
  <si>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</si>
  <si>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</si>
  <si>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</si>
  <si>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</si>
  <si>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</si>
  <si>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</si>
  <si>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</si>
  <si>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</si>
  <si>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</si>
  <si>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</si>
  <si>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</si>
  <si>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</si>
  <si>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</si>
  <si>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</si>
  <si>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</si>
  <si>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</si>
  <si>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</si>
  <si>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</si>
  <si>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</si>
  <si>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</si>
  <si>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</si>
  <si>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</si>
  <si>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</si>
  <si>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Tabela nr 4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</si>
  <si>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</si>
  <si>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</si>
  <si>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</si>
  <si>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</si>
  <si>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</si>
  <si>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</si>
  <si>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</si>
  <si>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</si>
  <si>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</si>
  <si>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</si>
  <si>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</si>
  <si>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</si>
  <si>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</si>
  <si>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</si>
  <si>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</si>
  <si>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</si>
  <si>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Wyposażenie dodatkowe**</t>
  </si>
  <si>
    <t>Okres ubezpieczenia OC i NW</t>
  </si>
  <si>
    <t>Okres ubezpieczenia AC i KR</t>
  </si>
  <si>
    <t>rodzaj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</si>
  <si>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</si>
  <si>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</si>
  <si>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</si>
  <si>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</si>
  <si>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</si>
  <si>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</si>
  <si>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</si>
  <si>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</si>
  <si>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</si>
  <si>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</si>
  <si>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</si>
  <si>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</si>
  <si>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</si>
  <si>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</si>
  <si>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</si>
  <si>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</si>
  <si>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</si>
  <si>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</si>
  <si>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</si>
  <si>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</si>
  <si>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</si>
  <si>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</si>
  <si>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</si>
  <si>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</si>
  <si>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</si>
  <si>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</si>
  <si>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Tabela nr 6</t>
  </si>
  <si>
    <t>Liczba szkód</t>
  </si>
  <si>
    <t>Suma wypłaconych przez Ubezpieczyciela (zakład ubezpieczeń) odszkodowań</t>
  </si>
  <si>
    <t>Krótki opis szkód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</si>
  <si>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</si>
  <si>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NIP</t>
  </si>
  <si>
    <t>REGON</t>
  </si>
  <si>
    <t>Tabela nr 7</t>
  </si>
  <si>
    <t>powierzchnia użytkowa (w m²)**</t>
  </si>
  <si>
    <t>powierzchnia zabudowy (w m²)*</t>
  </si>
  <si>
    <t>Czy pojazd służy do nauki jazdy? (TAK/NIE)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</si>
  <si>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</si>
  <si>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</si>
  <si>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</si>
  <si>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</si>
  <si>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</si>
  <si>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</si>
  <si>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</si>
  <si>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</si>
  <si>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 xml:space="preserve">opis zabezpieczeń przed awarią (dodatkowe do wymaganych przepisami lub zaleceniami producenta)                 </t>
  </si>
  <si>
    <t>Tabela nr 8</t>
  </si>
  <si>
    <t>Suma ubezpieczenia (wartość odtworzeniowa)</t>
  </si>
  <si>
    <t>czy jest to budynkek zabytkowy, podlegający nadzorowi konserwatora zabytków?</t>
  </si>
  <si>
    <t>Rok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</si>
  <si>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</si>
  <si>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</si>
  <si>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</si>
  <si>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</si>
  <si>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</si>
  <si>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</si>
  <si>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</si>
  <si>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</si>
  <si>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</si>
  <si>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Wykaz budynków i budowli - str. 3</t>
  </si>
  <si>
    <t>Wykaz maszyn i urządzeń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</si>
  <si>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</si>
  <si>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</si>
  <si>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</si>
  <si>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</si>
  <si>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Rodzaj pojazdu zgodnie z dowodem rejestracyjnym lub innymi dokumentami</t>
  </si>
  <si>
    <t>L.p.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</si>
  <si>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</si>
  <si>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</si>
  <si>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</si>
  <si>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</si>
  <si>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</si>
  <si>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</si>
  <si>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</si>
  <si>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Wysokość rocznego budżetu</t>
  </si>
  <si>
    <t>Planowane imprezy w ciągu roku (nie biletowane i nie podlegające ubezpieczeniu obowiązkowemu OC)</t>
  </si>
  <si>
    <t>Zakład Transportu i Usług Sp. z o.o.</t>
  </si>
  <si>
    <t>340853529</t>
  </si>
  <si>
    <t>4939Z</t>
  </si>
  <si>
    <t>cmentarz komunalny</t>
  </si>
  <si>
    <t>nie</t>
  </si>
  <si>
    <t>Budynki</t>
  </si>
  <si>
    <t>warsztatowo- biurowe</t>
  </si>
  <si>
    <t>TAK</t>
  </si>
  <si>
    <t>NIE</t>
  </si>
  <si>
    <t>w każdym pomiesczeniu znajduje się odpowiednia ilość gaśnic, w warsztacie znajdują się gaśnice proszkowe 12 kg w pozostałych pomieszczeniach - gaśnice proszkowe 2 kg, legalizacje gaśnic przeprowadza specjalistyczny zakład</t>
  </si>
  <si>
    <t>ul. Baczyńskiego 6</t>
  </si>
  <si>
    <t>cegła wap- piaskowa i bloczki gazobetonowe, cegła ceramiczna</t>
  </si>
  <si>
    <t>gęstożebrowy DZ-3, płyty kanałowe, płyta żelbetowa na belkach stalowych</t>
  </si>
  <si>
    <t>strop j.w. + warstwa spadkowa z gruzu ceglanego, pokrycie papowe</t>
  </si>
  <si>
    <t>jezioro- ok. 250 m</t>
  </si>
  <si>
    <t>dobry</t>
  </si>
  <si>
    <t>bardzo dobry</t>
  </si>
  <si>
    <t>NIE DOTYCZY</t>
  </si>
  <si>
    <t xml:space="preserve">RAZEM: </t>
  </si>
  <si>
    <t>2. Zakład Transportu i Usług Sp. z o.o.</t>
  </si>
  <si>
    <t>1. Urząd Miejski</t>
  </si>
  <si>
    <t>ZESTAW KOMPUTEROWY (3 szt.)</t>
  </si>
  <si>
    <t>Drukarka</t>
  </si>
  <si>
    <t>Centrala telefoniczna</t>
  </si>
  <si>
    <t>Kserokopiarka KYOCERA</t>
  </si>
  <si>
    <t>Komputer PCADAX</t>
  </si>
  <si>
    <t>Drukarka SAMSUNG</t>
  </si>
  <si>
    <t>Przyrząd do pobierania danych</t>
  </si>
  <si>
    <t>Skaner Canon</t>
  </si>
  <si>
    <t>Drukarja igłowa PANASONIC</t>
  </si>
  <si>
    <t>Kasa fiskalna Euro 500</t>
  </si>
  <si>
    <t>ZESTAW KOMPUTEROWY PC ADAX</t>
  </si>
  <si>
    <t>Drukarka HP LaserJet P1606</t>
  </si>
  <si>
    <t>Router ADSL 2/2 WIFI</t>
  </si>
  <si>
    <t>Nawigacja GPS</t>
  </si>
  <si>
    <t>Niszczarka ALLIGATOR G17CC</t>
  </si>
  <si>
    <t>Notebook WSI CR610</t>
  </si>
  <si>
    <t>Notebook Acer EME G620</t>
  </si>
  <si>
    <t>AUTOSAN</t>
  </si>
  <si>
    <t>H-9</t>
  </si>
  <si>
    <t>SUASW3AAP2SO220</t>
  </si>
  <si>
    <t>CSE K701</t>
  </si>
  <si>
    <t>AUTOBUS</t>
  </si>
  <si>
    <t>28-08-2002</t>
  </si>
  <si>
    <t>H-9-21</t>
  </si>
  <si>
    <t xml:space="preserve">CSE 02MV </t>
  </si>
  <si>
    <t>CSE 50FU</t>
  </si>
  <si>
    <t>CSE15KC</t>
  </si>
  <si>
    <t>ŻUK</t>
  </si>
  <si>
    <t>A075</t>
  </si>
  <si>
    <t>S056042</t>
  </si>
  <si>
    <t xml:space="preserve">CSE 93MG </t>
  </si>
  <si>
    <t>DOSTAWCZY</t>
  </si>
  <si>
    <t>VOLKSWAGEN</t>
  </si>
  <si>
    <t>2,5 TDI TRANSPORTER</t>
  </si>
  <si>
    <t>WV2ZZZ70Z VH072219</t>
  </si>
  <si>
    <t>CSE V220</t>
  </si>
  <si>
    <t>MIKROBUS</t>
  </si>
  <si>
    <t>13-01-2005</t>
  </si>
  <si>
    <t>URSUS wraz z pługiem odśnieżającym do ciągnika</t>
  </si>
  <si>
    <t>C 360</t>
  </si>
  <si>
    <t xml:space="preserve">CSE 88LX </t>
  </si>
  <si>
    <t>CIĄGNIK ROLNICZY</t>
  </si>
  <si>
    <t>14-02-1984</t>
  </si>
  <si>
    <t>D 73203</t>
  </si>
  <si>
    <t xml:space="preserve">CSE 70LU </t>
  </si>
  <si>
    <t>PRZYCZEPA ROLNICZA</t>
  </si>
  <si>
    <t>14-01-1996</t>
  </si>
  <si>
    <t>CSE X081</t>
  </si>
  <si>
    <t>IRISBUS</t>
  </si>
  <si>
    <t>C50 IVECO</t>
  </si>
  <si>
    <t>ZCFC5090075620405</t>
  </si>
  <si>
    <t>CSE 16CJ</t>
  </si>
  <si>
    <t>27.10.2006</t>
  </si>
  <si>
    <t xml:space="preserve">RENAULT </t>
  </si>
  <si>
    <t>TRAFIC 1,9 cdi</t>
  </si>
  <si>
    <t>VF1FLBCB66Y120177</t>
  </si>
  <si>
    <t>CSE 52FS</t>
  </si>
  <si>
    <t>14-02-2008</t>
  </si>
  <si>
    <t>MERCEDES</t>
  </si>
  <si>
    <t>0303 15R</t>
  </si>
  <si>
    <t>WDB30048511046936</t>
  </si>
  <si>
    <t>CSE 27EJ</t>
  </si>
  <si>
    <t>04-04-2007</t>
  </si>
  <si>
    <t>SPRINTER</t>
  </si>
  <si>
    <t>WDB9024221P743451</t>
  </si>
  <si>
    <t>CSE X790</t>
  </si>
  <si>
    <t>23-09-2005</t>
  </si>
  <si>
    <t xml:space="preserve">ciągnik </t>
  </si>
  <si>
    <t xml:space="preserve">CSE 87LX </t>
  </si>
  <si>
    <t>specjalny</t>
  </si>
  <si>
    <t>21-09-1983</t>
  </si>
  <si>
    <t>przyczepa</t>
  </si>
  <si>
    <t>-</t>
  </si>
  <si>
    <t xml:space="preserve">CSE 71LU </t>
  </si>
  <si>
    <t>09-09-1983</t>
  </si>
  <si>
    <t>ZCFC50A2075686928</t>
  </si>
  <si>
    <t>CSE30HK</t>
  </si>
  <si>
    <t>12.11.2008</t>
  </si>
  <si>
    <t>Daewoo Nubira</t>
  </si>
  <si>
    <t>Nubira</t>
  </si>
  <si>
    <t>KLAJF696EXK304090</t>
  </si>
  <si>
    <t>CSE R040</t>
  </si>
  <si>
    <t>OSOBOWY</t>
  </si>
  <si>
    <t>Równiarka drogowa</t>
  </si>
  <si>
    <t>DZ 1803</t>
  </si>
  <si>
    <t>135 KM</t>
  </si>
  <si>
    <t>Ładowarka</t>
  </si>
  <si>
    <t>SCHAEFF</t>
  </si>
  <si>
    <t>841/1488</t>
  </si>
  <si>
    <t>64 KM</t>
  </si>
  <si>
    <t>Koparko- ładowarka</t>
  </si>
  <si>
    <t>JCB</t>
  </si>
  <si>
    <t>Autobus BOVA</t>
  </si>
  <si>
    <t>Futura FHD 13-380</t>
  </si>
  <si>
    <t>XL9AA38P230003621</t>
  </si>
  <si>
    <t>CSE 49RM</t>
  </si>
  <si>
    <t>Centrum Kultury i Sztuki</t>
  </si>
  <si>
    <t>561-14-39-124</t>
  </si>
  <si>
    <t>000284718</t>
  </si>
  <si>
    <t>9004Z</t>
  </si>
  <si>
    <t>kulturalna</t>
  </si>
  <si>
    <t>41</t>
  </si>
  <si>
    <t>kulturalne</t>
  </si>
  <si>
    <t>3. Centrum Kultury i Sztuki</t>
  </si>
  <si>
    <t>działalność kulturalna</t>
  </si>
  <si>
    <t>Tak</t>
  </si>
  <si>
    <t>Nie</t>
  </si>
  <si>
    <t>gaśnice, hydranty,dozór,system kamer</t>
  </si>
  <si>
    <t>ul. Kościuszki 4, 89-400 Sępólno Kraj.</t>
  </si>
  <si>
    <t>cegła palona</t>
  </si>
  <si>
    <t>gęsto żebrowy DZ-3</t>
  </si>
  <si>
    <t>papa ułożona na styropapie</t>
  </si>
  <si>
    <t>Telefon Panasonic KX-TG7202</t>
  </si>
  <si>
    <t>Acco niszczarka Rexel Alpha X</t>
  </si>
  <si>
    <t>Telefon PANASONIC KX-TG7100PDT</t>
  </si>
  <si>
    <t>DVD Wiwa HD 128U czarny</t>
  </si>
  <si>
    <t>Zestaw komputerowy</t>
  </si>
  <si>
    <t>Telefon Panasonic KX-TS500MX</t>
  </si>
  <si>
    <t>Drukarka HP LJ P1005 CB410A</t>
  </si>
  <si>
    <t>Telefon Panasonic KX-TG7301 beżowy</t>
  </si>
  <si>
    <t>DVD KORR 2238 z USB czarne oraz przewód HAMA EURO</t>
  </si>
  <si>
    <t>DVD Daewoo DV-3000S</t>
  </si>
  <si>
    <t>TV LCD Daewoo 32" DLP32C7FB</t>
  </si>
  <si>
    <t>Showtec Light Desk Pro 136 / Elation DMX Operator Pro</t>
  </si>
  <si>
    <t>Urządzenie wielofunkcyjne Brother DCP-195C</t>
  </si>
  <si>
    <t>Eurolite NX-150 silber + Timer Controller</t>
  </si>
  <si>
    <t>Drukarka HP LJ P1102</t>
  </si>
  <si>
    <t>Eurolite DPX-610 S DMX 19 Dimmerpack</t>
  </si>
  <si>
    <t>Kserokopiarka Olivetti d-Copia 1800</t>
  </si>
  <si>
    <t>Niszczarka P-35C</t>
  </si>
  <si>
    <t>Telefon Mescomp Oliwia GT-047V</t>
  </si>
  <si>
    <t>Niszczarka Rexel V30WS</t>
  </si>
  <si>
    <t>Głośniki 2.0 SP-HF500A 14W, drewniane</t>
  </si>
  <si>
    <t>Odtwarzacz DVD Sony</t>
  </si>
  <si>
    <t>Fortepian cyfrowy Yamaha CLP 465PPL</t>
  </si>
  <si>
    <t>Telefaks Panasonic KX-FC268PD-T</t>
  </si>
  <si>
    <t>Niszczarka dokumentów Tarnator C2</t>
  </si>
  <si>
    <t>Drukarka Brother DCP-J315W</t>
  </si>
  <si>
    <t>Radiomagnetofon SONY CFD-S35CPS.CED</t>
  </si>
  <si>
    <t>Microphone Stand Konig&amp;Meyer 210/2</t>
  </si>
  <si>
    <t>Mikrofon Electro Voice RE-510</t>
  </si>
  <si>
    <t>Radiomagnetofon SONY CFD-S60CP z CD</t>
  </si>
  <si>
    <t>Mikrofon Sennheiser FP35C UHF Vocal Set</t>
  </si>
  <si>
    <t>Mikrofon do bębnów AKG D-112</t>
  </si>
  <si>
    <t>Kolumna głośnikowa LX-6</t>
  </si>
  <si>
    <t>Aparat Panasonic DMC-FS 3</t>
  </si>
  <si>
    <t>Kamera SONY DCR-SR57E</t>
  </si>
  <si>
    <t>Mikser estradowy Behringer XENYX 1202 FX</t>
  </si>
  <si>
    <t>Notebook Toshiba L500D-149</t>
  </si>
  <si>
    <t>Notebook Toshiba Satellite Pro L650-1LP-Core</t>
  </si>
  <si>
    <t>Radiomagnetofon Philips</t>
  </si>
  <si>
    <t>Zestaw mikrofonów AKG Drum Set</t>
  </si>
  <si>
    <t>Telefon Samsung C3530</t>
  </si>
  <si>
    <t>Booster 4/3</t>
  </si>
  <si>
    <t>Interfejs UA-55 Quad Capture</t>
  </si>
  <si>
    <t>Telefon Samsung Galaxy S5360</t>
  </si>
  <si>
    <t>Kolumna Mackie HD 1221 - szt.4</t>
  </si>
  <si>
    <t>Mikser analogowy Allen&amp;Heath ZED22FX</t>
  </si>
  <si>
    <t>Mikrofon wokalny (live) Sennheiser E845-S - szt.2</t>
  </si>
  <si>
    <t>Mikrofon instrumentalny (live) AKG Perception 170 - szt.3</t>
  </si>
  <si>
    <t>Mikrofon instrumentalny (live) Shure SM-57 LCE - szt.2</t>
  </si>
  <si>
    <t>System bezprzewodowy Sennheiser EW 145 G3</t>
  </si>
  <si>
    <t>Odtwarzacz Denon DN-C620</t>
  </si>
  <si>
    <t>Nagrywarka ASUS Blu-Ray</t>
  </si>
  <si>
    <t>Dysk zewnętrzny NH13 1TB</t>
  </si>
  <si>
    <t>Odtwarzacz MP-3 Sansa 8GB</t>
  </si>
  <si>
    <t>Notebook Samsung 535U3C</t>
  </si>
  <si>
    <t>Napęd USB Liteon</t>
  </si>
  <si>
    <t>System CCTV na obiekcie CKiS (wewn i zewn)</t>
  </si>
  <si>
    <t>Polonez</t>
  </si>
  <si>
    <t>Caro</t>
  </si>
  <si>
    <t>SUPB01CEHWW119919</t>
  </si>
  <si>
    <t>CSEA632</t>
  </si>
  <si>
    <t>osobowy</t>
  </si>
  <si>
    <t>1,6 litra</t>
  </si>
  <si>
    <t>19.11.1998</t>
  </si>
  <si>
    <t>24.05.2012</t>
  </si>
  <si>
    <t>1670 kg</t>
  </si>
  <si>
    <t>Wiejski Ośrodek Kultury w Wałdowie, 89-400 Sępólno Kraj.</t>
  </si>
  <si>
    <t>gaśnice, hydranty</t>
  </si>
  <si>
    <t>Wiejski Ośrodek Kultury w Lutowie, 89-400 Sępólno Kraj.</t>
  </si>
  <si>
    <t>Ośrodek Pomocy Społecznej</t>
  </si>
  <si>
    <t>561-14-59-693</t>
  </si>
  <si>
    <t>092964189</t>
  </si>
  <si>
    <t>8899Z</t>
  </si>
  <si>
    <t>Działalność statutowa Ośrodka Pomocy Społecznej</t>
  </si>
  <si>
    <t>4. Biblioteka Publiczna</t>
  </si>
  <si>
    <t>5. Ośrodek Pomocy Społecznej</t>
  </si>
  <si>
    <t>budynek biurowy</t>
  </si>
  <si>
    <t>tak</t>
  </si>
  <si>
    <t>przeciwpożarowe- gaśnice                       (proszkowe - szt. 2), hydranty - szt. 2 , przeciwkradzieżowe - urządzenie alarmowe obejmuje cały budynek, sygnalizacja dźwiękowa- na zewnątrz i wewnątrz budynku, w pomieszczeniach znajdują się czujniki ruchu, w razie uruchomienia alarmu następuje automatyczne powiadomienie linią telefoniczną agencji ochrony</t>
  </si>
  <si>
    <t>ul.Szkolna 8</t>
  </si>
  <si>
    <t>ściany zewnętrzne parteru warstwowe z gazobetonu, izolacja termiczna styropian i obmurówka z cegły pełnej</t>
  </si>
  <si>
    <t>konstrukcja stalowa</t>
  </si>
  <si>
    <t>konstrukcja stalowa, pokrycie blacha trapezowa</t>
  </si>
  <si>
    <t>dobra</t>
  </si>
  <si>
    <t>bardzo dobra</t>
  </si>
  <si>
    <t>brak</t>
  </si>
  <si>
    <t>Obudowa zewnętrzna sieciowy serwer plików</t>
  </si>
  <si>
    <t>Zestaw komputerowy,drukarka- 2 szt.</t>
  </si>
  <si>
    <t>Kopiarka kolorowa</t>
  </si>
  <si>
    <t>Niszczarka - 2 szt.</t>
  </si>
  <si>
    <t>Serwer HP Proliant</t>
  </si>
  <si>
    <t>Drukarka HPL J P1006</t>
  </si>
  <si>
    <t>Switch linksys 48x1000 Mbit</t>
  </si>
  <si>
    <t>Skaner plustek</t>
  </si>
  <si>
    <t xml:space="preserve">Niszczarka </t>
  </si>
  <si>
    <t>Drukarka HP LJ1102</t>
  </si>
  <si>
    <t>Komputer ABC</t>
  </si>
  <si>
    <t>Zestaw komputerowy szt 2</t>
  </si>
  <si>
    <t>Zestaw komputerowy - 3 szt</t>
  </si>
  <si>
    <t>Drukarka KYOCERA FS 1320DN</t>
  </si>
  <si>
    <t>Drukarka KYOCERA</t>
  </si>
  <si>
    <t xml:space="preserve">Drukarka KYOCERA </t>
  </si>
  <si>
    <t>Zestaw komputerowy - 4 szt</t>
  </si>
  <si>
    <t>Kopiarka KYOCERA TASKALFA 181</t>
  </si>
  <si>
    <t>Notebook</t>
  </si>
  <si>
    <t>Projektor multimedialny</t>
  </si>
  <si>
    <t>Aparat cyfrowy</t>
  </si>
  <si>
    <t xml:space="preserve">Notebook </t>
  </si>
  <si>
    <t>Noteook</t>
  </si>
  <si>
    <t>Zakład Obsługi Oświaty Samorządowej</t>
  </si>
  <si>
    <t>92494660</t>
  </si>
  <si>
    <t>7412</t>
  </si>
  <si>
    <t>6. Zakład Obsługi Oświaty Samorządowej</t>
  </si>
  <si>
    <t>monitor</t>
  </si>
  <si>
    <t>Komputer-monitor</t>
  </si>
  <si>
    <t>Kopiarka</t>
  </si>
  <si>
    <t>Komputer</t>
  </si>
  <si>
    <t>Projektor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</si>
  <si>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</si>
  <si>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Gminne Przedszkole nr 1</t>
  </si>
  <si>
    <t>561 14 21 348</t>
  </si>
  <si>
    <t>000947320</t>
  </si>
  <si>
    <t>7. Gminne Przedszkole nr 2 "Bajka"</t>
  </si>
  <si>
    <t>8. Gminne Przedszkole nr 1</t>
  </si>
  <si>
    <t>Budynek Przedszkolny</t>
  </si>
  <si>
    <t>do pracy z dziećmi</t>
  </si>
  <si>
    <t>1908 r</t>
  </si>
  <si>
    <t>Hydrant ppo, zamki</t>
  </si>
  <si>
    <t>Sępólno Kraj. Ul. Nowy Rynek 2</t>
  </si>
  <si>
    <t>cegła</t>
  </si>
  <si>
    <t>drewniane</t>
  </si>
  <si>
    <t>dachwka ceramicyna</t>
  </si>
  <si>
    <t xml:space="preserve"> bardzo dobry</t>
  </si>
  <si>
    <t>dobre</t>
  </si>
  <si>
    <t xml:space="preserve"> bardzo dobre</t>
  </si>
  <si>
    <t xml:space="preserve"> bardzo dobra</t>
  </si>
  <si>
    <t>217m</t>
  </si>
  <si>
    <t>1602m</t>
  </si>
  <si>
    <t>częściowo</t>
  </si>
  <si>
    <t>Budynek gopodarczy</t>
  </si>
  <si>
    <t xml:space="preserve">skladowanie sprzetu </t>
  </si>
  <si>
    <t>2007 r.</t>
  </si>
  <si>
    <t>zamek</t>
  </si>
  <si>
    <t>j.w</t>
  </si>
  <si>
    <t>pustak</t>
  </si>
  <si>
    <t>drewniany</t>
  </si>
  <si>
    <t>papa</t>
  </si>
  <si>
    <t>nie wystpuje</t>
  </si>
  <si>
    <t>nw wystepuje</t>
  </si>
  <si>
    <t>35m</t>
  </si>
  <si>
    <t>29,25m</t>
  </si>
  <si>
    <t>102,90m</t>
  </si>
  <si>
    <t>nie ma</t>
  </si>
  <si>
    <t>Sala Rehabilitacyjna</t>
  </si>
  <si>
    <t>do ćwiczeń i rehabilitacji</t>
  </si>
  <si>
    <t>2010 r.</t>
  </si>
  <si>
    <t>zamki</t>
  </si>
  <si>
    <t>metalowy</t>
  </si>
  <si>
    <t>dachówka ceramiczna</t>
  </si>
  <si>
    <t>216,25 m</t>
  </si>
  <si>
    <t>jedna</t>
  </si>
  <si>
    <t>RAZEM:</t>
  </si>
  <si>
    <t>komputer</t>
  </si>
  <si>
    <t>drukarka laserowa</t>
  </si>
  <si>
    <t>telewizor Daewoo</t>
  </si>
  <si>
    <t>laptop</t>
  </si>
  <si>
    <t>Zespół Szkół Lutowo</t>
  </si>
  <si>
    <t>561-14-31-789</t>
  </si>
  <si>
    <t>092576642</t>
  </si>
  <si>
    <t>oświatowa</t>
  </si>
  <si>
    <t>plac zabaw, szatnia</t>
  </si>
  <si>
    <t>9. Zespół Szkół Lutowo</t>
  </si>
  <si>
    <t>Budynek szkolny</t>
  </si>
  <si>
    <t>działalność oświatowa</t>
  </si>
  <si>
    <t xml:space="preserve">         nie</t>
  </si>
  <si>
    <t xml:space="preserve">      718 922, 23 zł</t>
  </si>
  <si>
    <t>gaśnice 8 szt,hydranty 3 szt, czujniki i urządzenia alarmowe, kraty w pracowni komputerowej</t>
  </si>
  <si>
    <t>Lutowo1</t>
  </si>
  <si>
    <t>cegła pełna ceramiczna i gazobeton</t>
  </si>
  <si>
    <t>płyty kanałowe typu szkolnego</t>
  </si>
  <si>
    <t>konstrukcja nośna strop z płyt kanałowych, murki ażurowe z bloków gazobetonowych na których ułożona płyty korytkowe dachowe , izolacja wełną mineralną , styropianem i papą</t>
  </si>
  <si>
    <t>jezioro ok. 2 km</t>
  </si>
  <si>
    <t>dostateczny</t>
  </si>
  <si>
    <t xml:space="preserve">okienna - dobra, drzwiowa - zła                </t>
  </si>
  <si>
    <t>nie dotyczy</t>
  </si>
  <si>
    <t>dostateczna</t>
  </si>
  <si>
    <t>jw.</t>
  </si>
  <si>
    <t>cegła czerwona</t>
  </si>
  <si>
    <t>belki drewniane, deski, trzcina ,glina</t>
  </si>
  <si>
    <t>belki drewniane pokryte blochodachówką</t>
  </si>
  <si>
    <t>jw..</t>
  </si>
  <si>
    <t>w 2007 r oku zostały wymienione okna, dach pokryty blachodachówką, remont podłogi na strychu ,koszt remontu -27 788 zł</t>
  </si>
  <si>
    <t>Sala gimnastyczna</t>
  </si>
  <si>
    <t>Lutowo 1</t>
  </si>
  <si>
    <t>Ogrodzenie</t>
  </si>
  <si>
    <t>Boisko Orlik</t>
  </si>
  <si>
    <t>Lutowa 1</t>
  </si>
  <si>
    <t>skocznia i bieżnia</t>
  </si>
  <si>
    <t>chodnik przy szkole</t>
  </si>
  <si>
    <t xml:space="preserve">                  jw.</t>
  </si>
  <si>
    <t xml:space="preserve">       tak</t>
  </si>
  <si>
    <t xml:space="preserve">           nie</t>
  </si>
  <si>
    <t>1928/2007 modernizacja</t>
  </si>
  <si>
    <t>1939/1976 modernizacja drugiego piętra w pietra w 1976 roku</t>
  </si>
  <si>
    <t>1939/2011 adaptacja poddasza, modernizacja poddasza na pomieszczenia dydaktyczne- oddział przedszkolny</t>
  </si>
  <si>
    <t>Boisko Orlik, w tym budynek sanitarno-szatniowy, cały kompleks</t>
  </si>
  <si>
    <t>OC komunikacyjne</t>
  </si>
  <si>
    <t>Elektronika</t>
  </si>
  <si>
    <t xml:space="preserve">Łącznie: </t>
  </si>
  <si>
    <t>1. Urząd Miejski*</t>
  </si>
  <si>
    <t>* w tym kocioł KWMS GR 12,5 M - CO- 12 200,00 zł</t>
  </si>
  <si>
    <t>14. Szkoła Podstawowa w Zbożu*</t>
  </si>
  <si>
    <t xml:space="preserve"> wartości pojazdu              </t>
  </si>
  <si>
    <t>rodzaj wartości</t>
  </si>
  <si>
    <t>brutto</t>
  </si>
  <si>
    <t>ciężarowy,śmieciarka</t>
  </si>
  <si>
    <t>netto</t>
  </si>
  <si>
    <t>wózek widłowy typ RAK 7B</t>
  </si>
  <si>
    <t>wózek widłowy typ BUŁGAR  DV 1733</t>
  </si>
  <si>
    <t>wózek  widłowy akumulacyjny  WW 1207</t>
  </si>
  <si>
    <t>spychacz gąsienicowy DT-75</t>
  </si>
  <si>
    <t>compaktor HANOMAG CD 66</t>
  </si>
  <si>
    <t>tylko NNW</t>
  </si>
  <si>
    <t>w/w wózki są jednoosobowe</t>
  </si>
  <si>
    <t>17. Zakład Gospodarki Komunalnej Sp. z o.o. tylko NNW operatorów pojazdów</t>
  </si>
  <si>
    <t>Łącznie:</t>
  </si>
  <si>
    <t>wynajem pomieszczeń w budynku Urzędu Miejskiego</t>
  </si>
  <si>
    <t>3. Centrum Kultury i Sztuki*</t>
  </si>
  <si>
    <t>* w tym wiertarka udarowa- 400,00 zł</t>
  </si>
  <si>
    <t>Łącznie sprzęt stacjonarny</t>
  </si>
  <si>
    <t>Łącznie sprzęt przenośny</t>
  </si>
  <si>
    <t>* w tym dwie kosiarki: 6 999,00 zł i 7 199,93 zł, patelnia elektryczna- 5 731,80 zł i syrena alarmowa 12 112,40 zł, 2 pompy pływające: 3 959,0 zł i 3 852,00 zł</t>
  </si>
  <si>
    <t>18. Świetlica Terapeutyczna</t>
  </si>
  <si>
    <t>Świetlica Terapeutyczna</t>
  </si>
  <si>
    <t>561-14-34-196</t>
  </si>
  <si>
    <t>092572638</t>
  </si>
  <si>
    <t>Pozostała pomoc społeczna bez zakwaterowania, gdzie indziej nie sklasyfikowana</t>
  </si>
  <si>
    <t>działalnosc statutowa - placówka wsparcia dziennego</t>
  </si>
  <si>
    <t>GAŚNICE PROSZKOWE - SZT. 2</t>
  </si>
  <si>
    <t>ul. Baczyńskiego 2, 89-400 Sępólno Krajeńskie</t>
  </si>
  <si>
    <t>KONSTRUKCJA DREWNIANA OCIEPLONA WEŁNA, WEWNĄTRZ PŁYTA RUROWA</t>
  </si>
  <si>
    <t>"Stassa" STRUNOBETONOWY</t>
  </si>
  <si>
    <t>STROP MIĘDZYPIĘTROWY</t>
  </si>
  <si>
    <t>DOSTATECZNA</t>
  </si>
  <si>
    <t>Zmywarka</t>
  </si>
  <si>
    <t>Zestaw X-box 360</t>
  </si>
  <si>
    <t>Telewizor Samsung 32''LED UE32ES6100</t>
  </si>
  <si>
    <t>RAZEM</t>
  </si>
  <si>
    <t>0783AA</t>
  </si>
  <si>
    <t>40,5 kW</t>
  </si>
  <si>
    <t>Protekta</t>
  </si>
  <si>
    <t>Remiza Lutowo</t>
  </si>
  <si>
    <t xml:space="preserve">08.04.2014 08.04.2015 </t>
  </si>
  <si>
    <t xml:space="preserve">07.04.2015 07.04.2016 </t>
  </si>
  <si>
    <t xml:space="preserve">11.03.2014 11.03.2015 </t>
  </si>
  <si>
    <t xml:space="preserve">10.03.2015 10.03.2016 </t>
  </si>
  <si>
    <t xml:space="preserve">01.01.2014 01.01.2015 </t>
  </si>
  <si>
    <t xml:space="preserve">31.12.2014 31.12.2015 </t>
  </si>
  <si>
    <t xml:space="preserve">29.03.2014 29.03.2015 </t>
  </si>
  <si>
    <t xml:space="preserve">28.03.2015 28.03.2016 </t>
  </si>
  <si>
    <t xml:space="preserve">07.05.2014 07.05.2015 </t>
  </si>
  <si>
    <t xml:space="preserve">06.05.2015 06.05.2016 </t>
  </si>
  <si>
    <t xml:space="preserve">08.11.2013 08.11.2014 </t>
  </si>
  <si>
    <t xml:space="preserve">07.11.2014 07.11.2015 </t>
  </si>
  <si>
    <t xml:space="preserve">11.09.2013 11.09.2014 </t>
  </si>
  <si>
    <t xml:space="preserve">10.09.2014 10.09.2015 </t>
  </si>
  <si>
    <t xml:space="preserve">06.07.2014 06.07.2015 </t>
  </si>
  <si>
    <t xml:space="preserve">05.07.2015 05.07.2016 </t>
  </si>
  <si>
    <t xml:space="preserve">16.06.2014 16.06.2015 </t>
  </si>
  <si>
    <t xml:space="preserve">15.06.2015 15.06.2016 </t>
  </si>
  <si>
    <t xml:space="preserve">03.03.2014 03.03.2015 </t>
  </si>
  <si>
    <t xml:space="preserve">02.03.2015 02.03.2016 </t>
  </si>
  <si>
    <t xml:space="preserve">03.02.2014 03.02.2015 </t>
  </si>
  <si>
    <t xml:space="preserve">02.02.2015 02.02.2016 </t>
  </si>
  <si>
    <t xml:space="preserve">27.10.2013 27.10.2014 </t>
  </si>
  <si>
    <t xml:space="preserve">26.10.2014 26.10.2015 </t>
  </si>
  <si>
    <t xml:space="preserve">23.04.2014 23.04.2015 </t>
  </si>
  <si>
    <t xml:space="preserve">22.04.2015 22.04.2016 </t>
  </si>
  <si>
    <t xml:space="preserve">19.05.2014 19.05.2015 </t>
  </si>
  <si>
    <t xml:space="preserve">18.05.2015 18.05.2016 </t>
  </si>
  <si>
    <t xml:space="preserve">02.01.2014 02.01.2015 </t>
  </si>
  <si>
    <t xml:space="preserve">01.01.2015 01.01.2016 </t>
  </si>
  <si>
    <t xml:space="preserve">13.11.2013 13.11.2014 </t>
  </si>
  <si>
    <t xml:space="preserve">12.11.2014 12.11.2015 </t>
  </si>
  <si>
    <t xml:space="preserve">26.01.2014 26.01.2015 </t>
  </si>
  <si>
    <t xml:space="preserve">25.01.2015 25.01.2016 </t>
  </si>
  <si>
    <t xml:space="preserve">09.08.2013 09.08.2014 </t>
  </si>
  <si>
    <t xml:space="preserve">08.08.2014 08.08.2015 </t>
  </si>
  <si>
    <t xml:space="preserve">28.05.2014 28.05.2015 </t>
  </si>
  <si>
    <t xml:space="preserve">27.05.2015 27.05.2016 </t>
  </si>
  <si>
    <t xml:space="preserve">26.09.2013 26.09.2014 </t>
  </si>
  <si>
    <t xml:space="preserve">25.09.2014 25.09.2015 </t>
  </si>
  <si>
    <t xml:space="preserve">12.02.2014 12.02.2015 </t>
  </si>
  <si>
    <t xml:space="preserve">11.02.2015 11.02.2016 </t>
  </si>
  <si>
    <t xml:space="preserve">24.08.2013 24.08.2014 </t>
  </si>
  <si>
    <t xml:space="preserve">23.08.2014 23.08.2015 </t>
  </si>
  <si>
    <t xml:space="preserve">23.01.2014 23.01.2015 </t>
  </si>
  <si>
    <t xml:space="preserve">22.01.2015 22.01.2016 </t>
  </si>
  <si>
    <t xml:space="preserve">  20.03.2014 20.03.2015 </t>
  </si>
  <si>
    <t xml:space="preserve">  19.03.2015 19.03.2016 </t>
  </si>
  <si>
    <t xml:space="preserve">  29.11.2013 29.11.2014 </t>
  </si>
  <si>
    <t xml:space="preserve">28.11.2014 28.11.2015 </t>
  </si>
  <si>
    <t xml:space="preserve"> 20.02.2014 20.02.2015 </t>
  </si>
  <si>
    <t xml:space="preserve">19.02.2015 19.02.2016 </t>
  </si>
  <si>
    <t xml:space="preserve"> 28.05.2014 28.05.2015 </t>
  </si>
  <si>
    <t xml:space="preserve">21.11.2013 21.11.2014 </t>
  </si>
  <si>
    <t xml:space="preserve">20.11.2014 20.11.2015 </t>
  </si>
  <si>
    <t xml:space="preserve"> 25.03.2014 25.03.2015 </t>
  </si>
  <si>
    <t xml:space="preserve">24.03.2015 24.03.2016 </t>
  </si>
  <si>
    <t xml:space="preserve">25.10.2013 25.10.2014 </t>
  </si>
  <si>
    <t xml:space="preserve">24.10.2014 24.10.2015 </t>
  </si>
  <si>
    <t xml:space="preserve">02.10.2013 02.10.2014 </t>
  </si>
  <si>
    <t xml:space="preserve">  01.10.2014 01.10.2015 </t>
  </si>
  <si>
    <t xml:space="preserve">  18.01.2014 18.01.2015 </t>
  </si>
  <si>
    <t xml:space="preserve">  17.01.2015 17.01.2016 </t>
  </si>
  <si>
    <t xml:space="preserve">18.01.2014 18.01.2015 </t>
  </si>
  <si>
    <t xml:space="preserve">  29.01.2014 29.01.2015 </t>
  </si>
  <si>
    <t xml:space="preserve">28.01.2015 28.01.2016 </t>
  </si>
  <si>
    <t xml:space="preserve">19.06.2014 19.06.2015 </t>
  </si>
  <si>
    <t xml:space="preserve">18.06.2015 18.06.2016 </t>
  </si>
  <si>
    <t xml:space="preserve"> 13.10.2013 13.10.2014 </t>
  </si>
  <si>
    <t xml:space="preserve">12.10.2014 12.10.2015 </t>
  </si>
  <si>
    <t xml:space="preserve">18.10.2013 18.10.2014 </t>
  </si>
  <si>
    <t xml:space="preserve">17.10.2014 17.10.2015 </t>
  </si>
  <si>
    <t xml:space="preserve">01.04.2014 01.04.2015 </t>
  </si>
  <si>
    <t xml:space="preserve">31.03.2015 31.03.2016 </t>
  </si>
  <si>
    <t xml:space="preserve">28.11.2013 28.11.2014 </t>
  </si>
  <si>
    <t xml:space="preserve">27.11.2014 27.11.2015 </t>
  </si>
  <si>
    <t xml:space="preserve">08.12.2013 08.12.2014 </t>
  </si>
  <si>
    <t xml:space="preserve">07.12.2014 07.12.2015 </t>
  </si>
  <si>
    <t xml:space="preserve">17.01.2015 17.01.2016 </t>
  </si>
  <si>
    <t>Jednostka</t>
  </si>
  <si>
    <t>Zespół Szkół nr 3 w Sępólnie Krajeńskim</t>
  </si>
  <si>
    <t>Przedszkole Samorządowe nr 1 w Sępólnie Krajeńskim</t>
  </si>
  <si>
    <t>Zakład Transportu i Usług</t>
  </si>
  <si>
    <t>Urząd Miejski, swietlica w Iłowie</t>
  </si>
  <si>
    <t>ZGK Sp. z o.o.</t>
  </si>
  <si>
    <t>UM</t>
  </si>
  <si>
    <t>WOK Wałdowo, UM</t>
  </si>
  <si>
    <t>OC dróg</t>
  </si>
  <si>
    <t>Laptopy DELL Latitude E5530 z polskim Windows 7 Professional 64bit, Open Office Basic PL 3.3.0 i ESET ND32 Antivirus OEM- 100 sztuk- oddane w użyczenie osobom i świetlicom- przy wystwianiu polis dołączymy wykaz</t>
  </si>
  <si>
    <t>Monitoring wizyjny</t>
  </si>
  <si>
    <t>Telefony komórkowe Samsung Galaxy SIII i9300 4 sztuki po 3 449,00 zł</t>
  </si>
  <si>
    <t>zakup w 2013</t>
  </si>
  <si>
    <t>II część zamówienia</t>
  </si>
  <si>
    <t>III część zamówienia</t>
  </si>
  <si>
    <t>Uwagi</t>
  </si>
  <si>
    <t>09.05.2013 r.</t>
  </si>
  <si>
    <t>Ogień i inne zdarzenia losowe, zalanie częściowe sali gimnastycznej wskutek ulewnego deszczu połączonego z gradobiciem</t>
  </si>
  <si>
    <t>Informacje o szkodach w okresie 09.08.2010-06.2013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</si>
</sst>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0.0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Verdan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7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4" xfId="53" applyNumberFormat="1" applyFont="1" applyFill="1" applyBorder="1" applyAlignment="1">
      <alignment horizontal="center" vertical="center" wrapText="1"/>
      <protection/>
    </xf>
    <xf numFmtId="44" fontId="1" fillId="0" borderId="14" xfId="53" applyNumberFormat="1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44" fontId="0" fillId="0" borderId="14" xfId="67" applyFont="1" applyBorder="1" applyAlignment="1">
      <alignment vertical="center"/>
    </xf>
    <xf numFmtId="44" fontId="0" fillId="0" borderId="21" xfId="67" applyFont="1" applyFill="1" applyBorder="1" applyAlignment="1">
      <alignment vertical="center"/>
    </xf>
    <xf numFmtId="170" fontId="32" fillId="0" borderId="21" xfId="55" applyNumberFormat="1" applyFont="1" applyFill="1" applyBorder="1" applyAlignment="1">
      <alignment horizontal="right" vertical="center" wrapText="1"/>
      <protection/>
    </xf>
    <xf numFmtId="170" fontId="0" fillId="0" borderId="21" xfId="55" applyNumberFormat="1" applyFont="1" applyFill="1" applyBorder="1" applyAlignment="1">
      <alignment horizontal="right" vertical="center" wrapText="1"/>
      <protection/>
    </xf>
    <xf numFmtId="44" fontId="32" fillId="0" borderId="14" xfId="55" applyNumberFormat="1" applyFont="1" applyFill="1" applyBorder="1" applyAlignment="1">
      <alignment horizontal="right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44" fontId="0" fillId="0" borderId="14" xfId="65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44" fontId="0" fillId="0" borderId="14" xfId="0" applyNumberFormat="1" applyFont="1" applyFill="1" applyBorder="1" applyAlignment="1">
      <alignment/>
    </xf>
    <xf numFmtId="44" fontId="1" fillId="0" borderId="1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44" fontId="0" fillId="0" borderId="21" xfId="65" applyNumberFormat="1" applyFont="1" applyFill="1" applyBorder="1" applyAlignment="1" applyProtection="1">
      <alignment horizontal="center" vertical="center"/>
      <protection/>
    </xf>
    <xf numFmtId="44" fontId="0" fillId="0" borderId="27" xfId="65" applyNumberFormat="1" applyFont="1" applyFill="1" applyBorder="1" applyAlignment="1" applyProtection="1">
      <alignment horizontal="center" vertical="center"/>
      <protection/>
    </xf>
    <xf numFmtId="44" fontId="0" fillId="0" borderId="14" xfId="65" applyNumberFormat="1" applyFont="1" applyFill="1" applyBorder="1" applyAlignment="1" applyProtection="1">
      <alignment horizontal="center" vertical="center"/>
      <protection/>
    </xf>
    <xf numFmtId="44" fontId="0" fillId="0" borderId="14" xfId="65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vertical="center" wrapText="1"/>
    </xf>
    <xf numFmtId="44" fontId="1" fillId="0" borderId="14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4" fontId="0" fillId="0" borderId="21" xfId="67" applyNumberFormat="1" applyFont="1" applyFill="1" applyBorder="1" applyAlignment="1" applyProtection="1">
      <alignment horizontal="center" vertical="center"/>
      <protection/>
    </xf>
    <xf numFmtId="44" fontId="0" fillId="0" borderId="14" xfId="67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4" fontId="0" fillId="0" borderId="18" xfId="67" applyNumberFormat="1" applyFont="1" applyFill="1" applyBorder="1" applyAlignment="1" applyProtection="1">
      <alignment horizontal="center" vertical="center"/>
      <protection/>
    </xf>
    <xf numFmtId="44" fontId="0" fillId="0" borderId="14" xfId="65" applyFont="1" applyFill="1" applyBorder="1" applyAlignment="1">
      <alignment horizontal="right" vertical="center"/>
    </xf>
    <xf numFmtId="44" fontId="1" fillId="0" borderId="14" xfId="65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44" fontId="0" fillId="0" borderId="15" xfId="65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44" fontId="0" fillId="33" borderId="14" xfId="65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distributed" wrapText="1"/>
    </xf>
    <xf numFmtId="0" fontId="0" fillId="0" borderId="14" xfId="0" applyFont="1" applyFill="1" applyBorder="1" applyAlignment="1">
      <alignment horizontal="distributed" vertical="distributed" wrapText="1"/>
    </xf>
    <xf numFmtId="4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44" fontId="0" fillId="0" borderId="14" xfId="65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44" fontId="0" fillId="0" borderId="15" xfId="65" applyFont="1" applyFill="1" applyBorder="1" applyAlignment="1">
      <alignment vertical="center"/>
    </xf>
    <xf numFmtId="44" fontId="0" fillId="0" borderId="14" xfId="65" applyFont="1" applyFill="1" applyBorder="1" applyAlignment="1">
      <alignment vertical="center"/>
    </xf>
    <xf numFmtId="44" fontId="0" fillId="0" borderId="18" xfId="65" applyFont="1" applyFill="1" applyBorder="1" applyAlignment="1">
      <alignment vertical="center"/>
    </xf>
    <xf numFmtId="44" fontId="1" fillId="0" borderId="14" xfId="65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8" fontId="0" fillId="0" borderId="14" xfId="65" applyNumberFormat="1" applyFont="1" applyBorder="1" applyAlignment="1">
      <alignment horizontal="right" vertical="center"/>
    </xf>
    <xf numFmtId="168" fontId="0" fillId="0" borderId="14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44" fontId="0" fillId="0" borderId="14" xfId="67" applyFont="1" applyFill="1" applyBorder="1" applyAlignment="1">
      <alignment horizontal="right" vertical="center"/>
    </xf>
    <xf numFmtId="168" fontId="0" fillId="0" borderId="14" xfId="67" applyNumberFormat="1" applyFont="1" applyBorder="1" applyAlignment="1">
      <alignment horizontal="right" vertical="center"/>
    </xf>
    <xf numFmtId="168" fontId="1" fillId="0" borderId="14" xfId="67" applyNumberFormat="1" applyFont="1" applyBorder="1" applyAlignment="1">
      <alignment horizontal="right" vertical="center"/>
    </xf>
    <xf numFmtId="44" fontId="0" fillId="0" borderId="15" xfId="65" applyFont="1" applyFill="1" applyBorder="1" applyAlignment="1">
      <alignment horizontal="right" vertical="center"/>
    </xf>
    <xf numFmtId="44" fontId="0" fillId="0" borderId="14" xfId="65" applyFont="1" applyFill="1" applyBorder="1" applyAlignment="1">
      <alignment horizontal="right" vertical="center"/>
    </xf>
    <xf numFmtId="44" fontId="0" fillId="0" borderId="18" xfId="65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44" fontId="0" fillId="0" borderId="21" xfId="65" applyFont="1" applyFill="1" applyBorder="1" applyAlignment="1" applyProtection="1">
      <alignment vertical="center" wrapText="1"/>
      <protection/>
    </xf>
    <xf numFmtId="44" fontId="0" fillId="0" borderId="21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44" fontId="0" fillId="0" borderId="20" xfId="65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44" fontId="0" fillId="0" borderId="21" xfId="65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44" fontId="0" fillId="0" borderId="27" xfId="65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>
      <alignment horizontal="center" vertical="center"/>
    </xf>
    <xf numFmtId="44" fontId="1" fillId="0" borderId="21" xfId="65" applyFont="1" applyFill="1" applyBorder="1" applyAlignment="1" applyProtection="1">
      <alignment horizontal="right" vertical="center"/>
      <protection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4" fontId="0" fillId="33" borderId="14" xfId="65" applyFont="1" applyFill="1" applyBorder="1" applyAlignment="1">
      <alignment horizontal="center" vertical="center"/>
    </xf>
    <xf numFmtId="44" fontId="0" fillId="0" borderId="14" xfId="65" applyFont="1" applyBorder="1" applyAlignment="1">
      <alignment/>
    </xf>
    <xf numFmtId="44" fontId="0" fillId="0" borderId="15" xfId="65" applyFont="1" applyFill="1" applyBorder="1" applyAlignment="1">
      <alignment vertical="center" wrapText="1"/>
    </xf>
    <xf numFmtId="44" fontId="0" fillId="0" borderId="14" xfId="65" applyFont="1" applyFill="1" applyBorder="1" applyAlignment="1">
      <alignment vertical="center" wrapText="1"/>
    </xf>
    <xf numFmtId="44" fontId="0" fillId="0" borderId="14" xfId="65" applyFont="1" applyFill="1" applyBorder="1" applyAlignment="1">
      <alignment horizontal="center" vertical="center"/>
    </xf>
    <xf numFmtId="44" fontId="0" fillId="0" borderId="18" xfId="65" applyFont="1" applyFill="1" applyBorder="1" applyAlignment="1">
      <alignment horizontal="center" vertical="center"/>
    </xf>
    <xf numFmtId="44" fontId="1" fillId="0" borderId="14" xfId="65" applyFont="1" applyFill="1" applyBorder="1" applyAlignment="1">
      <alignment horizontal="center" vertical="center"/>
    </xf>
    <xf numFmtId="44" fontId="0" fillId="0" borderId="15" xfId="65" applyFont="1" applyFill="1" applyBorder="1" applyAlignment="1">
      <alignment horizontal="center" vertical="center"/>
    </xf>
    <xf numFmtId="44" fontId="0" fillId="0" borderId="14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/>
    </xf>
    <xf numFmtId="44" fontId="0" fillId="0" borderId="15" xfId="65" applyFont="1" applyFill="1" applyBorder="1" applyAlignment="1">
      <alignment horizontal="right" vertical="center" wrapText="1"/>
    </xf>
    <xf numFmtId="44" fontId="0" fillId="0" borderId="14" xfId="65" applyFont="1" applyFill="1" applyBorder="1" applyAlignment="1">
      <alignment horizontal="right" vertical="center" wrapText="1"/>
    </xf>
    <xf numFmtId="8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 vertical="center" wrapText="1"/>
    </xf>
    <xf numFmtId="44" fontId="1" fillId="0" borderId="14" xfId="0" applyNumberFormat="1" applyFont="1" applyFill="1" applyBorder="1" applyAlignment="1">
      <alignment horizontal="right" vertical="center" wrapText="1"/>
    </xf>
    <xf numFmtId="8" fontId="0" fillId="0" borderId="14" xfId="65" applyNumberFormat="1" applyFont="1" applyFill="1" applyBorder="1" applyAlignment="1">
      <alignment horizontal="right" vertical="center"/>
    </xf>
    <xf numFmtId="8" fontId="0" fillId="0" borderId="18" xfId="65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7" fontId="0" fillId="33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0" fillId="0" borderId="14" xfId="67" applyNumberFormat="1" applyFont="1" applyBorder="1" applyAlignment="1">
      <alignment horizontal="center" vertical="center" wrapText="1"/>
    </xf>
    <xf numFmtId="7" fontId="0" fillId="33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8" fontId="1" fillId="0" borderId="14" xfId="0" applyNumberFormat="1" applyFont="1" applyFill="1" applyBorder="1" applyAlignment="1">
      <alignment/>
    </xf>
    <xf numFmtId="0" fontId="35" fillId="0" borderId="26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168" fontId="35" fillId="0" borderId="14" xfId="67" applyNumberFormat="1" applyFont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 wrapText="1"/>
    </xf>
    <xf numFmtId="168" fontId="1" fillId="0" borderId="14" xfId="0" applyNumberFormat="1" applyFont="1" applyFill="1" applyBorder="1" applyAlignment="1">
      <alignment horizontal="right" vertical="center" wrapText="1"/>
    </xf>
    <xf numFmtId="168" fontId="0" fillId="0" borderId="14" xfId="67" applyNumberFormat="1" applyFont="1" applyFill="1" applyBorder="1" applyAlignment="1">
      <alignment horizontal="right" vertical="center"/>
    </xf>
    <xf numFmtId="168" fontId="0" fillId="0" borderId="15" xfId="0" applyNumberFormat="1" applyFill="1" applyBorder="1" applyAlignment="1">
      <alignment horizontal="right" vertical="center"/>
    </xf>
    <xf numFmtId="168" fontId="0" fillId="0" borderId="14" xfId="0" applyNumberForma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1" fillId="0" borderId="14" xfId="0" applyNumberFormat="1" applyFont="1" applyFill="1" applyBorder="1" applyAlignment="1">
      <alignment horizontal="right" vertical="center"/>
    </xf>
    <xf numFmtId="168" fontId="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4" fontId="0" fillId="0" borderId="35" xfId="65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44" fontId="0" fillId="0" borderId="14" xfId="65" applyFont="1" applyFill="1" applyBorder="1" applyAlignment="1">
      <alignment horizontal="center"/>
    </xf>
    <xf numFmtId="0" fontId="0" fillId="0" borderId="14" xfId="67" applyNumberFormat="1" applyFont="1" applyFill="1" applyBorder="1" applyAlignment="1">
      <alignment horizontal="center" vertical="center"/>
    </xf>
    <xf numFmtId="44" fontId="0" fillId="0" borderId="14" xfId="65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4" fontId="0" fillId="0" borderId="14" xfId="65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44" fontId="0" fillId="0" borderId="14" xfId="65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68" fontId="6" fillId="0" borderId="15" xfId="67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7" fontId="6" fillId="33" borderId="34" xfId="67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168" fontId="6" fillId="0" borderId="18" xfId="67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8" fontId="0" fillId="0" borderId="14" xfId="67" applyNumberFormat="1" applyFont="1" applyBorder="1" applyAlignment="1">
      <alignment horizontal="right" vertical="center" wrapText="1"/>
    </xf>
    <xf numFmtId="168" fontId="0" fillId="0" borderId="14" xfId="67" applyNumberFormat="1" applyFont="1" applyFill="1" applyBorder="1" applyAlignment="1">
      <alignment horizontal="right" vertical="center" wrapText="1"/>
    </xf>
    <xf numFmtId="168" fontId="0" fillId="0" borderId="18" xfId="0" applyNumberForma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16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/>
    </xf>
    <xf numFmtId="8" fontId="0" fillId="0" borderId="14" xfId="0" applyNumberFormat="1" applyFill="1" applyBorder="1" applyAlignment="1">
      <alignment vertical="center"/>
    </xf>
    <xf numFmtId="44" fontId="0" fillId="0" borderId="14" xfId="0" applyNumberFormat="1" applyFill="1" applyBorder="1" applyAlignment="1">
      <alignment vertical="center"/>
    </xf>
    <xf numFmtId="8" fontId="0" fillId="0" borderId="18" xfId="0" applyNumberForma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4" fontId="0" fillId="0" borderId="14" xfId="65" applyFont="1" applyBorder="1" applyAlignment="1">
      <alignment vertical="center"/>
    </xf>
    <xf numFmtId="44" fontId="0" fillId="0" borderId="15" xfId="65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44" fontId="0" fillId="33" borderId="0" xfId="65" applyFont="1" applyFill="1" applyBorder="1" applyAlignment="1">
      <alignment horizontal="center" vertical="center" wrapText="1"/>
    </xf>
    <xf numFmtId="44" fontId="1" fillId="33" borderId="14" xfId="65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168" fontId="0" fillId="0" borderId="14" xfId="67" applyNumberFormat="1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44" fontId="0" fillId="0" borderId="14" xfId="65" applyFont="1" applyBorder="1" applyAlignment="1">
      <alignment/>
    </xf>
    <xf numFmtId="44" fontId="0" fillId="0" borderId="14" xfId="65" applyFont="1" applyFill="1" applyBorder="1" applyAlignment="1">
      <alignment vertical="center"/>
    </xf>
    <xf numFmtId="44" fontId="0" fillId="0" borderId="15" xfId="65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56" applyFont="1" applyBorder="1" applyAlignment="1">
      <alignment horizontal="center" vertical="center"/>
      <protection/>
    </xf>
    <xf numFmtId="0" fontId="32" fillId="0" borderId="14" xfId="0" applyFont="1" applyBorder="1" applyAlignment="1">
      <alignment horizontal="center" vertical="center"/>
    </xf>
    <xf numFmtId="0" fontId="0" fillId="0" borderId="14" xfId="56" applyNumberFormat="1" applyFont="1" applyBorder="1" applyAlignment="1">
      <alignment horizontal="center" vertical="center"/>
      <protection/>
    </xf>
    <xf numFmtId="0" fontId="0" fillId="33" borderId="14" xfId="56" applyNumberFormat="1" applyFont="1" applyFill="1" applyBorder="1" applyAlignment="1">
      <alignment horizontal="center" vertical="center" wrapText="1"/>
      <protection/>
    </xf>
    <xf numFmtId="0" fontId="0" fillId="0" borderId="14" xfId="56" applyNumberFormat="1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1" fontId="0" fillId="0" borderId="14" xfId="56" applyNumberFormat="1" applyFont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center" vertical="center"/>
      <protection/>
    </xf>
    <xf numFmtId="1" fontId="0" fillId="0" borderId="14" xfId="56" applyNumberFormat="1" applyFont="1" applyBorder="1" applyAlignment="1">
      <alignment horizontal="center" vertical="center" wrapText="1"/>
      <protection/>
    </xf>
    <xf numFmtId="41" fontId="0" fillId="0" borderId="14" xfId="56" applyNumberFormat="1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center"/>
      <protection/>
    </xf>
    <xf numFmtId="0" fontId="0" fillId="0" borderId="14" xfId="56" applyFont="1" applyBorder="1" applyAlignment="1">
      <alignment wrapText="1"/>
      <protection/>
    </xf>
    <xf numFmtId="0" fontId="0" fillId="0" borderId="14" xfId="56" applyFont="1" applyBorder="1" applyAlignment="1">
      <alignment/>
      <protection/>
    </xf>
    <xf numFmtId="0" fontId="0" fillId="0" borderId="14" xfId="56" applyFont="1" applyBorder="1" applyAlignment="1">
      <alignment vertical="center"/>
      <protection/>
    </xf>
    <xf numFmtId="44" fontId="1" fillId="0" borderId="14" xfId="65" applyFont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vertical="center" wrapText="1"/>
      <protection/>
    </xf>
    <xf numFmtId="169" fontId="0" fillId="34" borderId="14" xfId="53" applyNumberFormat="1" applyFont="1" applyFill="1" applyBorder="1" applyAlignment="1">
      <alignment horizontal="right" vertical="center" wrapText="1"/>
      <protection/>
    </xf>
    <xf numFmtId="169" fontId="0" fillId="0" borderId="14" xfId="53" applyNumberFormat="1" applyFont="1" applyFill="1" applyBorder="1" applyAlignment="1">
      <alignment wrapText="1"/>
      <protection/>
    </xf>
    <xf numFmtId="169" fontId="0" fillId="0" borderId="14" xfId="53" applyNumberFormat="1" applyFont="1" applyFill="1" applyBorder="1">
      <alignment/>
      <protection/>
    </xf>
    <xf numFmtId="169" fontId="0" fillId="0" borderId="19" xfId="53" applyNumberFormat="1" applyFont="1" applyFill="1" applyBorder="1" applyAlignment="1">
      <alignment horizontal="center" vertical="center"/>
      <protection/>
    </xf>
    <xf numFmtId="44" fontId="0" fillId="0" borderId="14" xfId="67" applyFont="1" applyFill="1" applyBorder="1" applyAlignment="1">
      <alignment vertical="center"/>
    </xf>
    <xf numFmtId="170" fontId="0" fillId="33" borderId="14" xfId="53" applyNumberFormat="1" applyFont="1" applyFill="1" applyBorder="1" applyAlignment="1">
      <alignment horizontal="right" vertical="center" wrapText="1"/>
      <protection/>
    </xf>
    <xf numFmtId="0" fontId="0" fillId="0" borderId="14" xfId="67" applyNumberFormat="1" applyFont="1" applyBorder="1" applyAlignment="1">
      <alignment horizontal="center" vertical="center"/>
    </xf>
    <xf numFmtId="44" fontId="0" fillId="0" borderId="14" xfId="67" applyFont="1" applyBorder="1" applyAlignment="1">
      <alignment vertical="center" wrapText="1"/>
    </xf>
    <xf numFmtId="44" fontId="0" fillId="0" borderId="19" xfId="67" applyFont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/>
      <protection/>
    </xf>
    <xf numFmtId="0" fontId="0" fillId="34" borderId="14" xfId="53" applyFont="1" applyFill="1" applyBorder="1" applyAlignment="1">
      <alignment vertical="center" wrapText="1"/>
      <protection/>
    </xf>
    <xf numFmtId="171" fontId="0" fillId="33" borderId="38" xfId="53" applyNumberFormat="1" applyFont="1" applyFill="1" applyBorder="1" applyAlignment="1">
      <alignment horizontal="right" vertical="center" wrapText="1"/>
      <protection/>
    </xf>
    <xf numFmtId="0" fontId="0" fillId="0" borderId="39" xfId="67" applyNumberFormat="1" applyFont="1" applyFill="1" applyBorder="1" applyAlignment="1">
      <alignment horizontal="center" vertical="center"/>
    </xf>
    <xf numFmtId="44" fontId="0" fillId="0" borderId="39" xfId="67" applyFont="1" applyFill="1" applyBorder="1" applyAlignment="1">
      <alignment vertical="center" wrapText="1"/>
    </xf>
    <xf numFmtId="44" fontId="0" fillId="0" borderId="39" xfId="67" applyFont="1" applyFill="1" applyBorder="1" applyAlignment="1">
      <alignment vertical="center"/>
    </xf>
    <xf numFmtId="44" fontId="0" fillId="0" borderId="40" xfId="67" applyFont="1" applyFill="1" applyBorder="1" applyAlignment="1">
      <alignment horizontal="center" vertical="center"/>
    </xf>
    <xf numFmtId="171" fontId="0" fillId="34" borderId="20" xfId="53" applyNumberFormat="1" applyFont="1" applyFill="1" applyBorder="1" applyAlignment="1">
      <alignment horizontal="right" vertical="center" wrapText="1"/>
      <protection/>
    </xf>
    <xf numFmtId="171" fontId="0" fillId="33" borderId="41" xfId="53" applyNumberFormat="1" applyFont="1" applyFill="1" applyBorder="1" applyAlignment="1">
      <alignment horizontal="right" vertical="center" wrapText="1"/>
      <protection/>
    </xf>
    <xf numFmtId="44" fontId="0" fillId="0" borderId="14" xfId="67" applyFont="1" applyFill="1" applyBorder="1" applyAlignment="1">
      <alignment vertical="center" wrapText="1"/>
    </xf>
    <xf numFmtId="44" fontId="0" fillId="0" borderId="19" xfId="67" applyFont="1" applyFill="1" applyBorder="1" applyAlignment="1">
      <alignment horizontal="center" vertical="center"/>
    </xf>
    <xf numFmtId="0" fontId="0" fillId="34" borderId="20" xfId="53" applyFont="1" applyFill="1" applyBorder="1" applyAlignment="1">
      <alignment horizontal="left" vertical="center" wrapText="1"/>
      <protection/>
    </xf>
    <xf numFmtId="0" fontId="0" fillId="34" borderId="20" xfId="53" applyFont="1" applyFill="1" applyBorder="1" applyAlignment="1">
      <alignment horizontal="left" vertical="center"/>
      <protection/>
    </xf>
    <xf numFmtId="0" fontId="0" fillId="34" borderId="39" xfId="53" applyFont="1" applyFill="1" applyBorder="1" applyAlignment="1">
      <alignment horizontal="left" vertical="center" wrapText="1"/>
      <protection/>
    </xf>
    <xf numFmtId="171" fontId="0" fillId="34" borderId="39" xfId="53" applyNumberFormat="1" applyFont="1" applyFill="1" applyBorder="1" applyAlignment="1">
      <alignment horizontal="right" vertical="center" wrapText="1"/>
      <protection/>
    </xf>
    <xf numFmtId="171" fontId="0" fillId="33" borderId="42" xfId="53" applyNumberFormat="1" applyFont="1" applyFill="1" applyBorder="1" applyAlignment="1">
      <alignment horizontal="right" vertical="center" wrapText="1"/>
      <protection/>
    </xf>
    <xf numFmtId="170" fontId="32" fillId="0" borderId="20" xfId="55" applyNumberFormat="1" applyFont="1" applyFill="1" applyBorder="1" applyAlignment="1">
      <alignment horizontal="right" vertical="center" wrapText="1"/>
      <protection/>
    </xf>
    <xf numFmtId="170" fontId="0" fillId="33" borderId="21" xfId="53" applyNumberFormat="1" applyFont="1" applyFill="1" applyBorder="1" applyAlignment="1">
      <alignment horizontal="righ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170" fontId="0" fillId="33" borderId="21" xfId="55" applyNumberFormat="1" applyFont="1" applyFill="1" applyBorder="1" applyAlignment="1">
      <alignment horizontal="right" vertical="center" wrapText="1"/>
      <protection/>
    </xf>
    <xf numFmtId="0" fontId="0" fillId="0" borderId="21" xfId="67" applyNumberFormat="1" applyFont="1" applyFill="1" applyBorder="1" applyAlignment="1">
      <alignment horizontal="center" vertical="center"/>
    </xf>
    <xf numFmtId="44" fontId="0" fillId="0" borderId="21" xfId="67" applyFont="1" applyFill="1" applyBorder="1" applyAlignment="1">
      <alignment vertical="center" wrapText="1"/>
    </xf>
    <xf numFmtId="44" fontId="0" fillId="0" borderId="25" xfId="67" applyFont="1" applyFill="1" applyBorder="1" applyAlignment="1">
      <alignment horizontal="center" vertical="center"/>
    </xf>
    <xf numFmtId="170" fontId="32" fillId="33" borderId="21" xfId="55" applyNumberFormat="1" applyFont="1" applyFill="1" applyBorder="1" applyAlignment="1">
      <alignment horizontal="righ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44" fontId="32" fillId="33" borderId="14" xfId="55" applyNumberFormat="1" applyFont="1" applyFill="1" applyBorder="1" applyAlignment="1">
      <alignment horizontal="right" vertical="center" wrapText="1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44" fontId="32" fillId="0" borderId="18" xfId="55" applyNumberFormat="1" applyFont="1" applyFill="1" applyBorder="1" applyAlignment="1">
      <alignment horizontal="right" vertical="center" wrapText="1"/>
      <protection/>
    </xf>
    <xf numFmtId="44" fontId="0" fillId="33" borderId="18" xfId="53" applyNumberFormat="1" applyFont="1" applyFill="1" applyBorder="1" applyAlignment="1">
      <alignment horizontal="right" vertical="center" wrapText="1"/>
      <protection/>
    </xf>
    <xf numFmtId="0" fontId="0" fillId="0" borderId="27" xfId="67" applyNumberFormat="1" applyFont="1" applyFill="1" applyBorder="1" applyAlignment="1">
      <alignment horizontal="center" vertical="center"/>
    </xf>
    <xf numFmtId="44" fontId="0" fillId="0" borderId="27" xfId="67" applyFont="1" applyFill="1" applyBorder="1" applyAlignment="1">
      <alignment vertical="center" wrapText="1"/>
    </xf>
    <xf numFmtId="44" fontId="0" fillId="0" borderId="27" xfId="67" applyFont="1" applyFill="1" applyBorder="1" applyAlignment="1">
      <alignment vertical="center"/>
    </xf>
    <xf numFmtId="44" fontId="0" fillId="0" borderId="29" xfId="67" applyFont="1" applyFill="1" applyBorder="1" applyAlignment="1">
      <alignment horizontal="center" vertical="center"/>
    </xf>
    <xf numFmtId="44" fontId="0" fillId="33" borderId="14" xfId="53" applyNumberFormat="1" applyFont="1" applyFill="1" applyBorder="1" applyAlignment="1">
      <alignment horizontal="right" vertical="center" wrapText="1"/>
      <protection/>
    </xf>
    <xf numFmtId="0" fontId="0" fillId="0" borderId="14" xfId="53" applyNumberFormat="1" applyFont="1" applyFill="1" applyBorder="1" applyAlignment="1">
      <alignment vertical="center"/>
      <protection/>
    </xf>
    <xf numFmtId="44" fontId="0" fillId="33" borderId="15" xfId="53" applyNumberFormat="1" applyFont="1" applyFill="1" applyBorder="1" applyAlignment="1">
      <alignment horizontal="right" vertical="center" wrapText="1"/>
      <protection/>
    </xf>
    <xf numFmtId="0" fontId="0" fillId="0" borderId="15" xfId="67" applyNumberFormat="1" applyFont="1" applyBorder="1" applyAlignment="1">
      <alignment horizontal="center" vertical="center"/>
    </xf>
    <xf numFmtId="44" fontId="0" fillId="0" borderId="15" xfId="67" applyFont="1" applyBorder="1" applyAlignment="1">
      <alignment vertical="center" wrapText="1"/>
    </xf>
    <xf numFmtId="44" fontId="0" fillId="0" borderId="15" xfId="67" applyFont="1" applyBorder="1" applyAlignment="1">
      <alignment vertical="center"/>
    </xf>
    <xf numFmtId="44" fontId="0" fillId="0" borderId="36" xfId="67" applyFont="1" applyBorder="1" applyAlignment="1">
      <alignment horizontal="center" vertical="center"/>
    </xf>
    <xf numFmtId="169" fontId="1" fillId="0" borderId="14" xfId="0" applyNumberFormat="1" applyFont="1" applyBorder="1" applyAlignment="1">
      <alignment/>
    </xf>
    <xf numFmtId="0" fontId="32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4" fontId="26" fillId="33" borderId="14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4" fontId="26" fillId="33" borderId="15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168" fontId="32" fillId="0" borderId="1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4" fontId="0" fillId="0" borderId="14" xfId="68" applyFont="1" applyFill="1" applyBorder="1" applyAlignment="1">
      <alignment horizontal="center" vertical="center" wrapText="1"/>
    </xf>
    <xf numFmtId="44" fontId="0" fillId="0" borderId="14" xfId="68" applyFont="1" applyFill="1" applyBorder="1" applyAlignment="1">
      <alignment vertical="center" wrapText="1"/>
    </xf>
    <xf numFmtId="44" fontId="1" fillId="0" borderId="0" xfId="65" applyFont="1" applyFill="1" applyBorder="1" applyAlignment="1">
      <alignment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4" fontId="0" fillId="0" borderId="14" xfId="68" applyFont="1" applyBorder="1" applyAlignment="1">
      <alignment horizontal="center" vertical="center" wrapText="1"/>
    </xf>
    <xf numFmtId="44" fontId="0" fillId="0" borderId="14" xfId="68" applyFont="1" applyFill="1" applyBorder="1" applyAlignment="1">
      <alignment/>
    </xf>
    <xf numFmtId="44" fontId="0" fillId="0" borderId="15" xfId="68" applyFont="1" applyFill="1" applyBorder="1" applyAlignment="1">
      <alignment horizontal="right" vertical="center"/>
    </xf>
    <xf numFmtId="44" fontId="0" fillId="0" borderId="14" xfId="68" applyFont="1" applyFill="1" applyBorder="1" applyAlignment="1">
      <alignment horizontal="right" vertical="center"/>
    </xf>
    <xf numFmtId="44" fontId="0" fillId="0" borderId="18" xfId="68" applyFont="1" applyFill="1" applyBorder="1" applyAlignment="1">
      <alignment horizontal="right" vertical="center"/>
    </xf>
    <xf numFmtId="44" fontId="1" fillId="0" borderId="14" xfId="68" applyFont="1" applyFill="1" applyBorder="1" applyAlignment="1">
      <alignment horizontal="right" vertical="center"/>
    </xf>
    <xf numFmtId="0" fontId="7" fillId="33" borderId="15" xfId="56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/>
    </xf>
    <xf numFmtId="44" fontId="0" fillId="33" borderId="34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center" wrapText="1"/>
    </xf>
    <xf numFmtId="14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44" fontId="0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 wrapText="1"/>
    </xf>
    <xf numFmtId="44" fontId="0" fillId="33" borderId="15" xfId="65" applyFont="1" applyFill="1" applyBorder="1" applyAlignment="1">
      <alignment horizontal="center" vertical="center" wrapText="1"/>
    </xf>
    <xf numFmtId="0" fontId="0" fillId="33" borderId="14" xfId="56" applyFont="1" applyFill="1" applyBorder="1" applyAlignment="1">
      <alignment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3" fontId="0" fillId="33" borderId="14" xfId="56" applyNumberFormat="1" applyFont="1" applyFill="1" applyBorder="1" applyAlignment="1">
      <alignment horizontal="center" vertical="center" wrapText="1"/>
      <protection/>
    </xf>
    <xf numFmtId="0" fontId="0" fillId="33" borderId="14" xfId="56" applyFont="1" applyFill="1" applyBorder="1" applyAlignment="1">
      <alignment horizontal="center" vertical="center" wrapText="1"/>
      <protection/>
    </xf>
    <xf numFmtId="0" fontId="0" fillId="33" borderId="18" xfId="56" applyFont="1" applyFill="1" applyBorder="1" applyAlignment="1">
      <alignment vertical="center"/>
      <protection/>
    </xf>
    <xf numFmtId="0" fontId="0" fillId="33" borderId="18" xfId="56" applyFont="1" applyFill="1" applyBorder="1" applyAlignment="1">
      <alignment horizontal="center" vertical="center"/>
      <protection/>
    </xf>
    <xf numFmtId="3" fontId="0" fillId="33" borderId="18" xfId="56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 vertical="center" wrapText="1"/>
    </xf>
    <xf numFmtId="0" fontId="0" fillId="33" borderId="18" xfId="56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/>
    </xf>
    <xf numFmtId="49" fontId="0" fillId="33" borderId="14" xfId="56" applyNumberFormat="1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vertical="center" wrapText="1"/>
      <protection/>
    </xf>
    <xf numFmtId="0" fontId="0" fillId="33" borderId="18" xfId="56" applyFont="1" applyFill="1" applyBorder="1" applyAlignment="1">
      <alignment vertical="center" wrapText="1"/>
      <protection/>
    </xf>
    <xf numFmtId="49" fontId="0" fillId="33" borderId="18" xfId="56" applyNumberFormat="1" applyFont="1" applyFill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175" fontId="0" fillId="33" borderId="14" xfId="56" applyNumberFormat="1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6" fillId="0" borderId="14" xfId="0" applyNumberFormat="1" applyFont="1" applyFill="1" applyBorder="1" applyAlignment="1">
      <alignment horizontal="center" vertical="center"/>
    </xf>
    <xf numFmtId="44" fontId="0" fillId="0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168" fontId="0" fillId="0" borderId="14" xfId="68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32" fillId="33" borderId="14" xfId="0" applyFont="1" applyFill="1" applyBorder="1" applyAlignment="1" applyProtection="1">
      <alignment vertical="center" wrapText="1"/>
      <protection locked="0"/>
    </xf>
    <xf numFmtId="0" fontId="32" fillId="0" borderId="19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168" fontId="11" fillId="0" borderId="14" xfId="0" applyNumberFormat="1" applyFont="1" applyFill="1" applyBorder="1" applyAlignment="1">
      <alignment vertical="center" wrapText="1"/>
    </xf>
    <xf numFmtId="168" fontId="0" fillId="0" borderId="14" xfId="68" applyNumberFormat="1" applyFont="1" applyFill="1" applyBorder="1" applyAlignment="1">
      <alignment vertical="center" wrapText="1"/>
    </xf>
    <xf numFmtId="168" fontId="0" fillId="0" borderId="15" xfId="68" applyNumberFormat="1" applyFont="1" applyFill="1" applyBorder="1" applyAlignment="1">
      <alignment horizontal="right" vertical="center" wrapText="1"/>
    </xf>
    <xf numFmtId="168" fontId="1" fillId="0" borderId="26" xfId="0" applyNumberFormat="1" applyFont="1" applyFill="1" applyBorder="1" applyAlignment="1">
      <alignment horizontal="right" vertical="center" wrapText="1"/>
    </xf>
    <xf numFmtId="7" fontId="0" fillId="0" borderId="15" xfId="68" applyNumberFormat="1" applyFont="1" applyFill="1" applyBorder="1" applyAlignment="1">
      <alignment horizontal="center" vertical="center"/>
    </xf>
    <xf numFmtId="7" fontId="0" fillId="0" borderId="14" xfId="68" applyNumberFormat="1" applyFont="1" applyFill="1" applyBorder="1" applyAlignment="1">
      <alignment horizontal="center" vertical="center"/>
    </xf>
    <xf numFmtId="7" fontId="0" fillId="0" borderId="18" xfId="68" applyNumberFormat="1" applyFont="1" applyFill="1" applyBorder="1" applyAlignment="1">
      <alignment horizontal="center" vertical="center"/>
    </xf>
    <xf numFmtId="7" fontId="1" fillId="0" borderId="14" xfId="68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0" fillId="34" borderId="14" xfId="53" applyFont="1" applyFill="1" applyBorder="1" applyAlignment="1">
      <alignment horizontal="left" vertical="center" wrapText="1"/>
      <protection/>
    </xf>
    <xf numFmtId="0" fontId="0" fillId="0" borderId="14" xfId="53" applyNumberFormat="1" applyFont="1" applyFill="1" applyBorder="1" applyAlignment="1">
      <alignment horizontal="left" vertical="center"/>
      <protection/>
    </xf>
    <xf numFmtId="0" fontId="0" fillId="0" borderId="14" xfId="53" applyNumberFormat="1" applyFont="1" applyFill="1" applyBorder="1" applyAlignment="1">
      <alignment horizontal="left" vertical="center" wrapText="1"/>
      <protection/>
    </xf>
    <xf numFmtId="44" fontId="0" fillId="33" borderId="14" xfId="0" applyNumberFormat="1" applyFont="1" applyFill="1" applyBorder="1" applyAlignment="1">
      <alignment vertical="center" wrapText="1"/>
    </xf>
    <xf numFmtId="44" fontId="1" fillId="0" borderId="0" xfId="65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6" fontId="6" fillId="0" borderId="14" xfId="0" applyNumberFormat="1" applyFont="1" applyFill="1" applyBorder="1" applyAlignment="1">
      <alignment horizontal="center" vertical="center"/>
    </xf>
    <xf numFmtId="44" fontId="6" fillId="0" borderId="14" xfId="65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right" vertical="center"/>
    </xf>
    <xf numFmtId="44" fontId="6" fillId="0" borderId="14" xfId="0" applyNumberFormat="1" applyFont="1" applyFill="1" applyBorder="1" applyAlignment="1">
      <alignment horizontal="right" vertical="center" wrapText="1"/>
    </xf>
    <xf numFmtId="168" fontId="6" fillId="0" borderId="14" xfId="0" applyNumberFormat="1" applyFont="1" applyBorder="1" applyAlignment="1">
      <alignment horizontal="right" vertical="center"/>
    </xf>
    <xf numFmtId="44" fontId="6" fillId="0" borderId="14" xfId="0" applyNumberFormat="1" applyFont="1" applyFill="1" applyBorder="1" applyAlignment="1">
      <alignment horizontal="right" vertical="center"/>
    </xf>
    <xf numFmtId="168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 wrapText="1"/>
    </xf>
    <xf numFmtId="44" fontId="1" fillId="35" borderId="14" xfId="53" applyNumberFormat="1" applyFont="1" applyFill="1" applyBorder="1" applyAlignment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168" fontId="0" fillId="35" borderId="14" xfId="68" applyNumberFormat="1" applyFont="1" applyFill="1" applyBorder="1" applyAlignment="1">
      <alignment vertical="center" wrapText="1"/>
    </xf>
    <xf numFmtId="168" fontId="1" fillId="0" borderId="14" xfId="53" applyNumberFormat="1" applyFont="1" applyFill="1" applyBorder="1" applyAlignment="1">
      <alignment horizontal="right" vertical="center" wrapText="1"/>
      <protection/>
    </xf>
    <xf numFmtId="7" fontId="1" fillId="0" borderId="0" xfId="68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35" borderId="14" xfId="56" applyNumberFormat="1" applyFont="1" applyFill="1" applyBorder="1" applyAlignment="1">
      <alignment horizontal="center" vertical="center" wrapText="1"/>
      <protection/>
    </xf>
    <xf numFmtId="0" fontId="0" fillId="35" borderId="14" xfId="56" applyFont="1" applyFill="1" applyBorder="1" applyAlignment="1">
      <alignment horizontal="center" vertical="center" wrapText="1"/>
      <protection/>
    </xf>
    <xf numFmtId="44" fontId="0" fillId="35" borderId="14" xfId="0" applyNumberFormat="1" applyFont="1" applyFill="1" applyBorder="1" applyAlignment="1">
      <alignment horizontal="center" vertical="center" wrapText="1"/>
    </xf>
    <xf numFmtId="44" fontId="0" fillId="35" borderId="14" xfId="0" applyNumberFormat="1" applyFont="1" applyFill="1" applyBorder="1" applyAlignment="1">
      <alignment horizontal="center" vertical="center"/>
    </xf>
    <xf numFmtId="44" fontId="0" fillId="35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4" xfId="0" applyFont="1" applyBorder="1" applyAlignment="1">
      <alignment/>
    </xf>
    <xf numFmtId="44" fontId="1" fillId="35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 vertical="center"/>
    </xf>
    <xf numFmtId="44" fontId="0" fillId="0" borderId="0" xfId="0" applyNumberFormat="1" applyFill="1" applyAlignment="1">
      <alignment vertical="center"/>
    </xf>
    <xf numFmtId="44" fontId="0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35" borderId="14" xfId="5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44" fontId="0" fillId="0" borderId="14" xfId="6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44" fontId="1" fillId="0" borderId="14" xfId="68" applyFont="1" applyFill="1" applyBorder="1" applyAlignment="1">
      <alignment horizontal="center" vertical="center" wrapText="1"/>
    </xf>
    <xf numFmtId="44" fontId="0" fillId="0" borderId="15" xfId="68" applyFont="1" applyFill="1" applyBorder="1" applyAlignment="1">
      <alignment vertical="center"/>
    </xf>
    <xf numFmtId="44" fontId="0" fillId="0" borderId="14" xfId="68" applyFont="1" applyFill="1" applyBorder="1" applyAlignment="1">
      <alignment vertical="center"/>
    </xf>
    <xf numFmtId="44" fontId="0" fillId="0" borderId="18" xfId="68" applyFont="1" applyFill="1" applyBorder="1" applyAlignment="1">
      <alignment vertical="center"/>
    </xf>
    <xf numFmtId="44" fontId="1" fillId="0" borderId="14" xfId="68" applyFont="1" applyFill="1" applyBorder="1" applyAlignment="1">
      <alignment vertical="center"/>
    </xf>
    <xf numFmtId="44" fontId="0" fillId="0" borderId="14" xfId="53" applyNumberFormat="1" applyFont="1" applyFill="1" applyBorder="1" applyAlignment="1">
      <alignment horizontal="center" vertical="center" wrapText="1"/>
      <protection/>
    </xf>
    <xf numFmtId="44" fontId="0" fillId="33" borderId="14" xfId="53" applyNumberFormat="1" applyFont="1" applyFill="1" applyBorder="1" applyAlignment="1">
      <alignment horizontal="center" vertical="center" wrapText="1"/>
      <protection/>
    </xf>
    <xf numFmtId="7" fontId="0" fillId="0" borderId="0" xfId="0" applyNumberFormat="1" applyFill="1" applyAlignment="1">
      <alignment vertical="center"/>
    </xf>
    <xf numFmtId="0" fontId="8" fillId="36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/>
    </xf>
    <xf numFmtId="0" fontId="1" fillId="36" borderId="44" xfId="0" applyFont="1" applyFill="1" applyBorder="1" applyAlignment="1">
      <alignment horizontal="left" vertical="center"/>
    </xf>
    <xf numFmtId="0" fontId="1" fillId="36" borderId="2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left"/>
    </xf>
    <xf numFmtId="0" fontId="1" fillId="37" borderId="44" xfId="0" applyFont="1" applyFill="1" applyBorder="1" applyAlignment="1">
      <alignment horizontal="left"/>
    </xf>
    <xf numFmtId="0" fontId="1" fillId="37" borderId="26" xfId="0" applyFont="1" applyFill="1" applyBorder="1" applyAlignment="1">
      <alignment horizontal="left"/>
    </xf>
    <xf numFmtId="44" fontId="0" fillId="0" borderId="18" xfId="65" applyFont="1" applyBorder="1" applyAlignment="1">
      <alignment horizontal="center" vertical="center" wrapText="1"/>
    </xf>
    <xf numFmtId="44" fontId="0" fillId="0" borderId="34" xfId="65" applyFont="1" applyBorder="1" applyAlignment="1">
      <alignment horizontal="center" vertical="center" wrapText="1"/>
    </xf>
    <xf numFmtId="44" fontId="0" fillId="0" borderId="15" xfId="65" applyFont="1" applyBorder="1" applyAlignment="1">
      <alignment horizontal="center" vertical="center" wrapText="1"/>
    </xf>
    <xf numFmtId="7" fontId="1" fillId="33" borderId="18" xfId="67" applyNumberFormat="1" applyFont="1" applyFill="1" applyBorder="1" applyAlignment="1">
      <alignment horizontal="center" vertical="center"/>
    </xf>
    <xf numFmtId="7" fontId="1" fillId="33" borderId="34" xfId="67" applyNumberFormat="1" applyFont="1" applyFill="1" applyBorder="1" applyAlignment="1">
      <alignment horizontal="center" vertical="center"/>
    </xf>
    <xf numFmtId="7" fontId="1" fillId="33" borderId="15" xfId="67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1" fillId="0" borderId="3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left" vertical="center" wrapText="1"/>
    </xf>
    <xf numFmtId="0" fontId="1" fillId="37" borderId="49" xfId="0" applyFont="1" applyFill="1" applyBorder="1" applyAlignment="1">
      <alignment horizontal="left" vertical="center" wrapText="1"/>
    </xf>
    <xf numFmtId="0" fontId="1" fillId="37" borderId="50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0" fontId="0" fillId="33" borderId="15" xfId="56" applyNumberFormat="1" applyFont="1" applyFill="1" applyBorder="1" applyAlignment="1">
      <alignment horizontal="center" vertical="center" wrapText="1"/>
      <protection/>
    </xf>
    <xf numFmtId="41" fontId="0" fillId="0" borderId="18" xfId="56" applyNumberFormat="1" applyFont="1" applyBorder="1" applyAlignment="1">
      <alignment horizontal="center" vertical="center"/>
      <protection/>
    </xf>
    <xf numFmtId="41" fontId="0" fillId="0" borderId="15" xfId="56" applyNumberFormat="1" applyFont="1" applyBorder="1" applyAlignment="1">
      <alignment horizontal="center" vertical="center"/>
      <protection/>
    </xf>
    <xf numFmtId="44" fontId="0" fillId="0" borderId="18" xfId="65" applyFont="1" applyFill="1" applyBorder="1" applyAlignment="1">
      <alignment horizontal="center" vertical="center"/>
    </xf>
    <xf numFmtId="44" fontId="0" fillId="0" borderId="15" xfId="65" applyFont="1" applyFill="1" applyBorder="1" applyAlignment="1">
      <alignment horizontal="center" vertical="center"/>
    </xf>
    <xf numFmtId="0" fontId="0" fillId="33" borderId="18" xfId="42" applyNumberFormat="1" applyFont="1" applyFill="1" applyBorder="1" applyAlignment="1">
      <alignment horizontal="center" vertical="center" wrapText="1"/>
    </xf>
    <xf numFmtId="0" fontId="0" fillId="33" borderId="15" xfId="42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42" applyNumberFormat="1" applyFont="1" applyBorder="1" applyAlignment="1">
      <alignment horizontal="center" vertical="center"/>
    </xf>
    <xf numFmtId="0" fontId="0" fillId="0" borderId="15" xfId="42" applyNumberFormat="1" applyFont="1" applyBorder="1" applyAlignment="1">
      <alignment horizontal="center" vertical="center"/>
    </xf>
    <xf numFmtId="0" fontId="0" fillId="0" borderId="18" xfId="56" applyNumberFormat="1" applyFont="1" applyBorder="1" applyAlignment="1">
      <alignment horizontal="center" vertical="center"/>
      <protection/>
    </xf>
    <xf numFmtId="0" fontId="0" fillId="0" borderId="15" xfId="56" applyNumberFormat="1" applyFont="1" applyBorder="1" applyAlignment="1">
      <alignment horizontal="center" vertical="center"/>
      <protection/>
    </xf>
    <xf numFmtId="41" fontId="0" fillId="0" borderId="18" xfId="42" applyNumberFormat="1" applyFont="1" applyBorder="1" applyAlignment="1">
      <alignment horizontal="center" vertical="center"/>
    </xf>
    <xf numFmtId="41" fontId="0" fillId="0" borderId="15" xfId="42" applyNumberFormat="1" applyFont="1" applyBorder="1" applyAlignment="1">
      <alignment horizontal="center" vertical="center"/>
    </xf>
    <xf numFmtId="1" fontId="0" fillId="33" borderId="18" xfId="42" applyNumberFormat="1" applyFont="1" applyFill="1" applyBorder="1" applyAlignment="1">
      <alignment horizontal="center" vertical="center"/>
    </xf>
    <xf numFmtId="1" fontId="0" fillId="33" borderId="15" xfId="42" applyNumberFormat="1" applyFont="1" applyFill="1" applyBorder="1" applyAlignment="1">
      <alignment horizontal="center" vertical="center"/>
    </xf>
    <xf numFmtId="1" fontId="0" fillId="0" borderId="18" xfId="56" applyNumberFormat="1" applyFont="1" applyBorder="1" applyAlignment="1">
      <alignment horizontal="center" vertical="center"/>
      <protection/>
    </xf>
    <xf numFmtId="1" fontId="0" fillId="0" borderId="15" xfId="56" applyNumberFormat="1" applyFont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/>
      <protection/>
    </xf>
    <xf numFmtId="0" fontId="0" fillId="33" borderId="15" xfId="56" applyNumberFormat="1" applyFont="1" applyFill="1" applyBorder="1" applyAlignment="1">
      <alignment horizontal="center" vertical="center"/>
      <protection/>
    </xf>
    <xf numFmtId="0" fontId="0" fillId="33" borderId="18" xfId="56" applyFont="1" applyFill="1" applyBorder="1" applyAlignment="1">
      <alignment horizontal="center" vertical="center" wrapText="1"/>
      <protection/>
    </xf>
    <xf numFmtId="0" fontId="0" fillId="33" borderId="15" xfId="56" applyFont="1" applyFill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33" borderId="18" xfId="56" applyFont="1" applyFill="1" applyBorder="1" applyAlignment="1">
      <alignment horizontal="center" vertical="center"/>
      <protection/>
    </xf>
    <xf numFmtId="0" fontId="0" fillId="33" borderId="15" xfId="56" applyFont="1" applyFill="1" applyBorder="1" applyAlignment="1">
      <alignment horizontal="center" vertical="center"/>
      <protection/>
    </xf>
    <xf numFmtId="0" fontId="32" fillId="33" borderId="18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left" vertical="center" wrapText="1"/>
    </xf>
    <xf numFmtId="0" fontId="1" fillId="37" borderId="44" xfId="0" applyFont="1" applyFill="1" applyBorder="1" applyAlignment="1">
      <alignment horizontal="left" vertical="center" wrapText="1"/>
    </xf>
    <xf numFmtId="0" fontId="1" fillId="37" borderId="26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44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 vertical="center"/>
    </xf>
    <xf numFmtId="0" fontId="1" fillId="37" borderId="2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left" vertical="center"/>
    </xf>
    <xf numFmtId="0" fontId="9" fillId="38" borderId="44" xfId="0" applyFont="1" applyFill="1" applyBorder="1" applyAlignment="1">
      <alignment horizontal="left" vertical="center"/>
    </xf>
    <xf numFmtId="0" fontId="9" fillId="38" borderId="26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left" vertical="center" wrapText="1"/>
    </xf>
    <xf numFmtId="0" fontId="18" fillId="38" borderId="44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1" fillId="37" borderId="67" xfId="53" applyFont="1" applyFill="1" applyBorder="1" applyAlignment="1">
      <alignment horizontal="left" vertical="center" wrapText="1"/>
      <protection/>
    </xf>
    <xf numFmtId="0" fontId="1" fillId="37" borderId="44" xfId="53" applyFont="1" applyFill="1" applyBorder="1" applyAlignment="1">
      <alignment horizontal="left" vertical="center" wrapText="1"/>
      <protection/>
    </xf>
    <xf numFmtId="0" fontId="1" fillId="37" borderId="68" xfId="53" applyFont="1" applyFill="1" applyBorder="1" applyAlignment="1">
      <alignment horizontal="left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6" borderId="19" xfId="53" applyFont="1" applyFill="1" applyBorder="1" applyAlignment="1">
      <alignment horizontal="left" vertical="center"/>
      <protection/>
    </xf>
    <xf numFmtId="0" fontId="1" fillId="36" borderId="44" xfId="53" applyFont="1" applyFill="1" applyBorder="1" applyAlignment="1">
      <alignment horizontal="left" vertical="center"/>
      <protection/>
    </xf>
    <xf numFmtId="0" fontId="1" fillId="36" borderId="26" xfId="53" applyFont="1" applyFill="1" applyBorder="1" applyAlignment="1">
      <alignment horizontal="left" vertical="center"/>
      <protection/>
    </xf>
    <xf numFmtId="0" fontId="1" fillId="0" borderId="19" xfId="53" applyFont="1" applyFill="1" applyBorder="1" applyAlignment="1">
      <alignment horizontal="center" vertical="center"/>
      <protection/>
    </xf>
    <xf numFmtId="0" fontId="1" fillId="0" borderId="44" xfId="53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pozostałe dane" xfId="55"/>
    <cellStyle name="Normalny_ZASZ-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4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4"/>
  <sheetViews>
    <sheetView tabSelected="1" zoomScalePageLayoutView="0" workbookViewId="0" topLeftCell="A1">
      <selection activeCell="H284" sqref="H284"/>
    </sheetView>
  </sheetViews>
  <sheetFormatPr defaultColWidth="9.140625" defaultRowHeight="12.75"/>
  <cols>
    <col min="1" max="1" width="4.140625" style="1" customWidth="1"/>
    <col min="2" max="2" width="32.421875" style="1" customWidth="1"/>
    <col min="3" max="3" width="24.7109375" style="1" customWidth="1"/>
    <col min="4" max="4" width="12.421875" style="1" customWidth="1"/>
    <col min="5" max="5" width="13.8515625" style="1" customWidth="1"/>
    <col min="6" max="7" width="17.140625" style="1" customWidth="1"/>
    <col min="8" max="8" width="17.421875" style="1" customWidth="1"/>
    <col min="9" max="9" width="38.421875" style="1" customWidth="1"/>
    <col min="10" max="10" width="34.8515625" style="1" customWidth="1"/>
    <col min="11" max="11" width="4.57421875" style="1" customWidth="1"/>
    <col min="12" max="14" width="20.421875" style="1" customWidth="1"/>
    <col min="15" max="15" width="25.421875" style="1" customWidth="1"/>
    <col min="16" max="16" width="31.140625" style="1" customWidth="1"/>
    <col min="17" max="22" width="21.140625" style="1" customWidth="1"/>
    <col min="23" max="23" width="5.00390625" style="1" customWidth="1"/>
    <col min="24" max="26" width="16.421875" style="1" customWidth="1"/>
    <col min="27" max="27" width="15.28125" style="1" customWidth="1"/>
    <col min="28" max="28" width="15.57421875" style="1" customWidth="1"/>
    <col min="29" max="30" width="14.421875" style="1" customWidth="1"/>
    <col min="31" max="31" width="16.140625" style="1" customWidth="1"/>
    <col min="32" max="32" width="15.00390625" style="1" bestFit="1" customWidth="1"/>
    <col min="33" max="16384" width="9.140625" style="1" customWidth="1"/>
  </cols>
  <sheetData>
    <row r="1" spans="1:31" ht="21" thickBot="1">
      <c r="A1" s="5"/>
      <c r="B1" s="6"/>
      <c r="C1" s="6"/>
      <c r="D1" s="6"/>
      <c r="E1" s="6"/>
      <c r="F1" s="6"/>
      <c r="G1" s="6"/>
      <c r="H1" s="6"/>
      <c r="I1" s="7"/>
      <c r="J1" s="9" t="s">
        <v>1027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AE1" s="8" t="s">
        <v>1027</v>
      </c>
    </row>
    <row r="2" spans="10:30" ht="12.75">
      <c r="J2" s="1" t="s">
        <v>1135</v>
      </c>
      <c r="U2" s="1" t="s">
        <v>1136</v>
      </c>
      <c r="AD2" s="1" t="s">
        <v>1137</v>
      </c>
    </row>
    <row r="3" spans="1:23" ht="13.5" thickBot="1">
      <c r="A3" s="3"/>
      <c r="B3" s="3"/>
      <c r="C3" s="3"/>
      <c r="D3" s="3"/>
      <c r="E3" s="3"/>
      <c r="F3" s="3"/>
      <c r="G3" s="3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1" ht="30" customHeight="1">
      <c r="A4" s="559" t="s">
        <v>1028</v>
      </c>
      <c r="B4" s="545" t="s">
        <v>1097</v>
      </c>
      <c r="C4" s="545" t="s">
        <v>1099</v>
      </c>
      <c r="D4" s="561" t="s">
        <v>1103</v>
      </c>
      <c r="E4" s="550" t="s">
        <v>1141</v>
      </c>
      <c r="F4" s="561" t="s">
        <v>1126</v>
      </c>
      <c r="G4" s="545" t="s">
        <v>1029</v>
      </c>
      <c r="H4" s="545" t="s">
        <v>1030</v>
      </c>
      <c r="I4" s="545" t="s">
        <v>1142</v>
      </c>
      <c r="J4" s="545" t="s">
        <v>1031</v>
      </c>
      <c r="K4" s="559" t="s">
        <v>1028</v>
      </c>
      <c r="L4" s="563" t="s">
        <v>1033</v>
      </c>
      <c r="M4" s="563"/>
      <c r="N4" s="563"/>
      <c r="O4" s="550" t="s">
        <v>1139</v>
      </c>
      <c r="P4" s="550" t="s">
        <v>1140</v>
      </c>
      <c r="Q4" s="547" t="s">
        <v>1128</v>
      </c>
      <c r="R4" s="548"/>
      <c r="S4" s="548"/>
      <c r="T4" s="548"/>
      <c r="U4" s="548"/>
      <c r="V4" s="549"/>
      <c r="W4" s="559" t="s">
        <v>1028</v>
      </c>
      <c r="X4" s="554" t="s">
        <v>1113</v>
      </c>
      <c r="Y4" s="550" t="s">
        <v>1112</v>
      </c>
      <c r="Z4" s="550" t="s">
        <v>1108</v>
      </c>
      <c r="AA4" s="554" t="s">
        <v>1032</v>
      </c>
      <c r="AB4" s="554" t="s">
        <v>1100</v>
      </c>
      <c r="AC4" s="550" t="s">
        <v>1101</v>
      </c>
      <c r="AD4" s="550" t="s">
        <v>1102</v>
      </c>
      <c r="AE4" s="552" t="s">
        <v>1034</v>
      </c>
    </row>
    <row r="5" spans="1:31" ht="64.5" customHeight="1" thickBot="1">
      <c r="A5" s="560"/>
      <c r="B5" s="546"/>
      <c r="C5" s="546"/>
      <c r="D5" s="562"/>
      <c r="E5" s="551"/>
      <c r="F5" s="562"/>
      <c r="G5" s="546"/>
      <c r="H5" s="546"/>
      <c r="I5" s="546"/>
      <c r="J5" s="546"/>
      <c r="K5" s="560"/>
      <c r="L5" s="59" t="s">
        <v>1035</v>
      </c>
      <c r="M5" s="59" t="s">
        <v>1036</v>
      </c>
      <c r="N5" s="59" t="s">
        <v>1037</v>
      </c>
      <c r="O5" s="551"/>
      <c r="P5" s="551"/>
      <c r="Q5" s="19" t="s">
        <v>1129</v>
      </c>
      <c r="R5" s="19" t="s">
        <v>1130</v>
      </c>
      <c r="S5" s="19" t="s">
        <v>1131</v>
      </c>
      <c r="T5" s="19" t="s">
        <v>1132</v>
      </c>
      <c r="U5" s="19" t="s">
        <v>1133</v>
      </c>
      <c r="V5" s="19" t="s">
        <v>1134</v>
      </c>
      <c r="W5" s="560"/>
      <c r="X5" s="555"/>
      <c r="Y5" s="551"/>
      <c r="Z5" s="551"/>
      <c r="AA5" s="555"/>
      <c r="AB5" s="555"/>
      <c r="AC5" s="551"/>
      <c r="AD5" s="551"/>
      <c r="AE5" s="553"/>
    </row>
    <row r="6" spans="1:31" ht="22.5" customHeight="1">
      <c r="A6" s="556" t="s">
        <v>1174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8"/>
    </row>
    <row r="7" spans="1:31" ht="12.75">
      <c r="A7" s="21">
        <v>1</v>
      </c>
      <c r="B7" s="432" t="s">
        <v>839</v>
      </c>
      <c r="C7" s="102" t="s">
        <v>840</v>
      </c>
      <c r="D7" s="102" t="s">
        <v>1161</v>
      </c>
      <c r="E7" s="12"/>
      <c r="F7" s="21" t="s">
        <v>1162</v>
      </c>
      <c r="G7" s="21">
        <v>1969</v>
      </c>
      <c r="H7" s="433">
        <v>50033.56</v>
      </c>
      <c r="I7" s="434" t="s">
        <v>841</v>
      </c>
      <c r="J7" s="205" t="s">
        <v>842</v>
      </c>
      <c r="K7" s="12"/>
      <c r="L7" s="21" t="s">
        <v>843</v>
      </c>
      <c r="M7" s="21" t="s">
        <v>844</v>
      </c>
      <c r="N7" s="21" t="s">
        <v>1433</v>
      </c>
      <c r="O7" s="12"/>
      <c r="P7" s="21"/>
      <c r="Q7" s="21" t="s">
        <v>1169</v>
      </c>
      <c r="R7" s="21" t="s">
        <v>1169</v>
      </c>
      <c r="S7" s="21" t="s">
        <v>1169</v>
      </c>
      <c r="T7" s="21" t="s">
        <v>1169</v>
      </c>
      <c r="U7" s="21" t="s">
        <v>1471</v>
      </c>
      <c r="V7" s="21" t="s">
        <v>1169</v>
      </c>
      <c r="W7" s="12"/>
      <c r="X7" s="12"/>
      <c r="Y7" s="12"/>
      <c r="Z7" s="12"/>
      <c r="AA7" s="12"/>
      <c r="AB7" s="12"/>
      <c r="AC7" s="12"/>
      <c r="AD7" s="12"/>
      <c r="AE7" s="12"/>
    </row>
    <row r="8" spans="1:31" ht="12.75">
      <c r="A8" s="21">
        <v>2</v>
      </c>
      <c r="B8" s="432" t="s">
        <v>839</v>
      </c>
      <c r="C8" s="102" t="s">
        <v>840</v>
      </c>
      <c r="D8" s="102" t="s">
        <v>1161</v>
      </c>
      <c r="E8" s="12"/>
      <c r="F8" s="21" t="s">
        <v>1162</v>
      </c>
      <c r="G8" s="21">
        <v>1964</v>
      </c>
      <c r="H8" s="433">
        <v>16215</v>
      </c>
      <c r="I8" s="434" t="s">
        <v>841</v>
      </c>
      <c r="J8" s="205" t="s">
        <v>432</v>
      </c>
      <c r="K8" s="12"/>
      <c r="L8" s="21" t="s">
        <v>843</v>
      </c>
      <c r="M8" s="21" t="s">
        <v>844</v>
      </c>
      <c r="N8" s="21" t="s">
        <v>1433</v>
      </c>
      <c r="O8" s="12"/>
      <c r="P8" s="21"/>
      <c r="Q8" s="21" t="s">
        <v>1469</v>
      </c>
      <c r="R8" s="21" t="s">
        <v>1169</v>
      </c>
      <c r="S8" s="21" t="s">
        <v>845</v>
      </c>
      <c r="T8" s="21" t="s">
        <v>1169</v>
      </c>
      <c r="U8" s="21" t="s">
        <v>1471</v>
      </c>
      <c r="V8" s="21" t="s">
        <v>1471</v>
      </c>
      <c r="W8" s="12"/>
      <c r="X8" s="12"/>
      <c r="Y8" s="12"/>
      <c r="Z8" s="12"/>
      <c r="AA8" s="12"/>
      <c r="AB8" s="12"/>
      <c r="AC8" s="12"/>
      <c r="AD8" s="12"/>
      <c r="AE8" s="12"/>
    </row>
    <row r="9" spans="1:31" ht="12.75">
      <c r="A9" s="21">
        <v>3</v>
      </c>
      <c r="B9" s="432" t="s">
        <v>839</v>
      </c>
      <c r="C9" s="102" t="s">
        <v>840</v>
      </c>
      <c r="D9" s="102" t="s">
        <v>1161</v>
      </c>
      <c r="E9" s="12"/>
      <c r="F9" s="21" t="s">
        <v>1162</v>
      </c>
      <c r="G9" s="21">
        <v>1970</v>
      </c>
      <c r="H9" s="433">
        <v>49759</v>
      </c>
      <c r="I9" s="434" t="s">
        <v>841</v>
      </c>
      <c r="J9" s="205" t="s">
        <v>438</v>
      </c>
      <c r="K9" s="12"/>
      <c r="L9" s="21" t="s">
        <v>843</v>
      </c>
      <c r="M9" s="21" t="s">
        <v>844</v>
      </c>
      <c r="N9" s="21" t="s">
        <v>1433</v>
      </c>
      <c r="O9" s="12"/>
      <c r="P9" s="21"/>
      <c r="Q9" s="21" t="s">
        <v>1169</v>
      </c>
      <c r="R9" s="21" t="s">
        <v>1169</v>
      </c>
      <c r="S9" s="21" t="s">
        <v>1169</v>
      </c>
      <c r="T9" s="21" t="s">
        <v>1170</v>
      </c>
      <c r="U9" s="21" t="s">
        <v>1471</v>
      </c>
      <c r="V9" s="21" t="s">
        <v>1169</v>
      </c>
      <c r="W9" s="12"/>
      <c r="X9" s="12"/>
      <c r="Y9" s="12"/>
      <c r="Z9" s="12"/>
      <c r="AA9" s="12"/>
      <c r="AB9" s="12"/>
      <c r="AC9" s="12"/>
      <c r="AD9" s="12"/>
      <c r="AE9" s="12"/>
    </row>
    <row r="10" spans="1:31" ht="12.75">
      <c r="A10" s="21">
        <v>4</v>
      </c>
      <c r="B10" s="432" t="s">
        <v>839</v>
      </c>
      <c r="C10" s="102" t="s">
        <v>840</v>
      </c>
      <c r="D10" s="102" t="s">
        <v>1161</v>
      </c>
      <c r="E10" s="12"/>
      <c r="F10" s="21" t="s">
        <v>1162</v>
      </c>
      <c r="G10" s="21">
        <v>1980</v>
      </c>
      <c r="H10" s="433">
        <v>11260</v>
      </c>
      <c r="I10" s="434" t="s">
        <v>841</v>
      </c>
      <c r="J10" s="205" t="s">
        <v>734</v>
      </c>
      <c r="K10" s="12"/>
      <c r="L10" s="21" t="s">
        <v>843</v>
      </c>
      <c r="M10" s="21" t="s">
        <v>844</v>
      </c>
      <c r="N10" s="21" t="s">
        <v>846</v>
      </c>
      <c r="O10" s="12"/>
      <c r="P10" s="21"/>
      <c r="Q10" s="21" t="s">
        <v>1170</v>
      </c>
      <c r="R10" s="21" t="s">
        <v>1169</v>
      </c>
      <c r="S10" s="21" t="s">
        <v>1471</v>
      </c>
      <c r="T10" s="21" t="s">
        <v>1469</v>
      </c>
      <c r="U10" s="21" t="s">
        <v>1471</v>
      </c>
      <c r="V10" s="21" t="s">
        <v>1471</v>
      </c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>
      <c r="A11" s="21">
        <v>5</v>
      </c>
      <c r="B11" s="432" t="s">
        <v>76</v>
      </c>
      <c r="C11" s="102" t="s">
        <v>847</v>
      </c>
      <c r="D11" s="102" t="s">
        <v>1161</v>
      </c>
      <c r="E11" s="12"/>
      <c r="F11" s="21" t="s">
        <v>1162</v>
      </c>
      <c r="G11" s="21">
        <v>1962</v>
      </c>
      <c r="H11" s="433">
        <v>43136</v>
      </c>
      <c r="I11" s="434" t="s">
        <v>841</v>
      </c>
      <c r="J11" s="205" t="s">
        <v>848</v>
      </c>
      <c r="K11" s="12"/>
      <c r="L11" s="21" t="s">
        <v>843</v>
      </c>
      <c r="M11" s="21" t="s">
        <v>844</v>
      </c>
      <c r="N11" s="21" t="s">
        <v>1433</v>
      </c>
      <c r="O11" s="12"/>
      <c r="P11" s="21"/>
      <c r="Q11" s="21" t="s">
        <v>849</v>
      </c>
      <c r="R11" s="21" t="s">
        <v>1169</v>
      </c>
      <c r="S11" s="21" t="s">
        <v>1471</v>
      </c>
      <c r="T11" s="21" t="s">
        <v>849</v>
      </c>
      <c r="U11" s="21" t="s">
        <v>1471</v>
      </c>
      <c r="V11" s="21" t="s">
        <v>1471</v>
      </c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>
      <c r="A12" s="21">
        <v>6</v>
      </c>
      <c r="B12" s="432" t="s">
        <v>839</v>
      </c>
      <c r="C12" s="102" t="s">
        <v>840</v>
      </c>
      <c r="D12" s="102" t="s">
        <v>1161</v>
      </c>
      <c r="E12" s="12"/>
      <c r="F12" s="21" t="s">
        <v>1162</v>
      </c>
      <c r="G12" s="21">
        <v>1960</v>
      </c>
      <c r="H12" s="433">
        <v>27490.37</v>
      </c>
      <c r="I12" s="434" t="s">
        <v>841</v>
      </c>
      <c r="J12" s="112" t="s">
        <v>850</v>
      </c>
      <c r="K12" s="12"/>
      <c r="L12" s="21" t="s">
        <v>843</v>
      </c>
      <c r="M12" s="21" t="s">
        <v>844</v>
      </c>
      <c r="N12" s="21" t="s">
        <v>1433</v>
      </c>
      <c r="O12" s="12"/>
      <c r="P12" s="21"/>
      <c r="Q12" s="21" t="s">
        <v>1169</v>
      </c>
      <c r="R12" s="21" t="s">
        <v>1169</v>
      </c>
      <c r="S12" s="21" t="s">
        <v>1169</v>
      </c>
      <c r="T12" s="21" t="s">
        <v>1169</v>
      </c>
      <c r="U12" s="21" t="s">
        <v>1471</v>
      </c>
      <c r="V12" s="21" t="s">
        <v>1169</v>
      </c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>
      <c r="A13" s="21">
        <v>7</v>
      </c>
      <c r="B13" s="435" t="s">
        <v>851</v>
      </c>
      <c r="C13" s="102" t="s">
        <v>852</v>
      </c>
      <c r="D13" s="102" t="s">
        <v>1161</v>
      </c>
      <c r="E13" s="12"/>
      <c r="F13" s="21" t="s">
        <v>1162</v>
      </c>
      <c r="G13" s="21">
        <v>1960</v>
      </c>
      <c r="H13" s="433">
        <v>76777</v>
      </c>
      <c r="I13" s="434" t="s">
        <v>841</v>
      </c>
      <c r="J13" s="177" t="s">
        <v>853</v>
      </c>
      <c r="K13" s="12"/>
      <c r="L13" s="21" t="s">
        <v>1416</v>
      </c>
      <c r="M13" s="21" t="s">
        <v>1417</v>
      </c>
      <c r="N13" s="21" t="s">
        <v>854</v>
      </c>
      <c r="O13" s="12"/>
      <c r="P13" s="21"/>
      <c r="Q13" s="21" t="s">
        <v>1169</v>
      </c>
      <c r="R13" s="21" t="s">
        <v>1169</v>
      </c>
      <c r="S13" s="21" t="s">
        <v>1169</v>
      </c>
      <c r="T13" s="21" t="s">
        <v>1169</v>
      </c>
      <c r="U13" s="21" t="s">
        <v>1471</v>
      </c>
      <c r="V13" s="21" t="s">
        <v>1169</v>
      </c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>
      <c r="A14" s="21">
        <v>8</v>
      </c>
      <c r="B14" s="435" t="s">
        <v>855</v>
      </c>
      <c r="C14" s="102" t="s">
        <v>852</v>
      </c>
      <c r="D14" s="102" t="s">
        <v>1161</v>
      </c>
      <c r="E14" s="12"/>
      <c r="F14" s="21" t="s">
        <v>1162</v>
      </c>
      <c r="G14" s="21" t="s">
        <v>856</v>
      </c>
      <c r="H14" s="433">
        <v>44679.35</v>
      </c>
      <c r="I14" s="434" t="s">
        <v>841</v>
      </c>
      <c r="J14" s="177" t="s">
        <v>857</v>
      </c>
      <c r="K14" s="12"/>
      <c r="L14" s="21" t="s">
        <v>1416</v>
      </c>
      <c r="M14" s="21" t="s">
        <v>1417</v>
      </c>
      <c r="N14" s="21" t="s">
        <v>854</v>
      </c>
      <c r="O14" s="12"/>
      <c r="P14" s="21"/>
      <c r="Q14" s="21" t="s">
        <v>1169</v>
      </c>
      <c r="R14" s="21" t="s">
        <v>1169</v>
      </c>
      <c r="S14" s="21" t="s">
        <v>1169</v>
      </c>
      <c r="T14" s="21" t="s">
        <v>1169</v>
      </c>
      <c r="U14" s="21" t="s">
        <v>1471</v>
      </c>
      <c r="V14" s="21" t="s">
        <v>1169</v>
      </c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>
      <c r="A15" s="21">
        <v>9</v>
      </c>
      <c r="B15" s="435" t="s">
        <v>851</v>
      </c>
      <c r="C15" s="102" t="s">
        <v>852</v>
      </c>
      <c r="D15" s="102" t="s">
        <v>1161</v>
      </c>
      <c r="E15" s="12"/>
      <c r="F15" s="21" t="s">
        <v>1162</v>
      </c>
      <c r="G15" s="21">
        <v>1960</v>
      </c>
      <c r="H15" s="433">
        <v>30000</v>
      </c>
      <c r="I15" s="434" t="s">
        <v>841</v>
      </c>
      <c r="J15" s="177" t="s">
        <v>858</v>
      </c>
      <c r="K15" s="12"/>
      <c r="L15" s="21" t="s">
        <v>1416</v>
      </c>
      <c r="M15" s="21" t="s">
        <v>844</v>
      </c>
      <c r="N15" s="21" t="s">
        <v>859</v>
      </c>
      <c r="O15" s="12"/>
      <c r="P15" s="21"/>
      <c r="Q15" s="21" t="s">
        <v>1169</v>
      </c>
      <c r="R15" s="21" t="s">
        <v>1169</v>
      </c>
      <c r="S15" s="21" t="s">
        <v>1169</v>
      </c>
      <c r="T15" s="21" t="s">
        <v>1169</v>
      </c>
      <c r="U15" s="21" t="s">
        <v>1471</v>
      </c>
      <c r="V15" s="21" t="s">
        <v>1169</v>
      </c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>
      <c r="A16" s="21">
        <v>10</v>
      </c>
      <c r="B16" s="435" t="s">
        <v>851</v>
      </c>
      <c r="C16" s="102" t="s">
        <v>852</v>
      </c>
      <c r="D16" s="102" t="s">
        <v>1161</v>
      </c>
      <c r="E16" s="12"/>
      <c r="F16" s="21"/>
      <c r="G16" s="21" t="s">
        <v>856</v>
      </c>
      <c r="H16" s="433">
        <v>25000</v>
      </c>
      <c r="I16" s="434" t="s">
        <v>841</v>
      </c>
      <c r="J16" s="177" t="s">
        <v>860</v>
      </c>
      <c r="K16" s="12"/>
      <c r="L16" s="21" t="s">
        <v>1416</v>
      </c>
      <c r="M16" s="21" t="s">
        <v>1417</v>
      </c>
      <c r="N16" s="21" t="s">
        <v>854</v>
      </c>
      <c r="O16" s="12"/>
      <c r="P16" s="21"/>
      <c r="Q16" s="21" t="s">
        <v>1469</v>
      </c>
      <c r="R16" s="21" t="s">
        <v>1169</v>
      </c>
      <c r="S16" s="21" t="s">
        <v>1169</v>
      </c>
      <c r="T16" s="21" t="s">
        <v>1169</v>
      </c>
      <c r="U16" s="21" t="s">
        <v>1170</v>
      </c>
      <c r="V16" s="21" t="s">
        <v>1169</v>
      </c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s="21">
        <v>11</v>
      </c>
      <c r="B17" s="435" t="s">
        <v>851</v>
      </c>
      <c r="C17" s="102" t="s">
        <v>852</v>
      </c>
      <c r="D17" s="102" t="s">
        <v>1161</v>
      </c>
      <c r="E17" s="12"/>
      <c r="F17" s="21" t="s">
        <v>1162</v>
      </c>
      <c r="G17" s="21">
        <v>1980</v>
      </c>
      <c r="H17" s="433">
        <v>156000</v>
      </c>
      <c r="I17" s="434" t="s">
        <v>841</v>
      </c>
      <c r="J17" s="177" t="s">
        <v>861</v>
      </c>
      <c r="K17" s="12"/>
      <c r="L17" s="21" t="s">
        <v>1416</v>
      </c>
      <c r="M17" s="21" t="s">
        <v>844</v>
      </c>
      <c r="N17" s="21" t="s">
        <v>862</v>
      </c>
      <c r="O17" s="12"/>
      <c r="P17" s="21"/>
      <c r="Q17" s="21" t="s">
        <v>1169</v>
      </c>
      <c r="R17" s="21" t="s">
        <v>1169</v>
      </c>
      <c r="S17" s="21" t="s">
        <v>1169</v>
      </c>
      <c r="T17" s="21" t="s">
        <v>1169</v>
      </c>
      <c r="U17" s="21" t="s">
        <v>1169</v>
      </c>
      <c r="V17" s="21" t="s">
        <v>1169</v>
      </c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s="21">
        <v>12</v>
      </c>
      <c r="B18" s="435" t="s">
        <v>863</v>
      </c>
      <c r="C18" s="102" t="s">
        <v>864</v>
      </c>
      <c r="D18" s="102" t="s">
        <v>1161</v>
      </c>
      <c r="E18" s="12"/>
      <c r="F18" s="21" t="s">
        <v>1161</v>
      </c>
      <c r="G18" s="21">
        <v>1900</v>
      </c>
      <c r="H18" s="433">
        <v>56072.6</v>
      </c>
      <c r="I18" s="434" t="s">
        <v>865</v>
      </c>
      <c r="J18" s="177" t="s">
        <v>866</v>
      </c>
      <c r="K18" s="12"/>
      <c r="L18" s="21" t="s">
        <v>1416</v>
      </c>
      <c r="M18" s="21" t="s">
        <v>1417</v>
      </c>
      <c r="N18" s="21" t="s">
        <v>854</v>
      </c>
      <c r="O18" s="12"/>
      <c r="P18" s="21"/>
      <c r="Q18" s="21" t="s">
        <v>1169</v>
      </c>
      <c r="R18" s="21" t="s">
        <v>1169</v>
      </c>
      <c r="S18" s="21" t="s">
        <v>1169</v>
      </c>
      <c r="T18" s="21" t="s">
        <v>1169</v>
      </c>
      <c r="U18" s="21" t="s">
        <v>1471</v>
      </c>
      <c r="V18" s="21" t="s">
        <v>1169</v>
      </c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21">
        <v>13</v>
      </c>
      <c r="B19" s="435" t="s">
        <v>863</v>
      </c>
      <c r="C19" s="102" t="s">
        <v>864</v>
      </c>
      <c r="D19" s="102" t="s">
        <v>1161</v>
      </c>
      <c r="E19" s="12"/>
      <c r="F19" s="21" t="s">
        <v>1161</v>
      </c>
      <c r="G19" s="21" t="s">
        <v>856</v>
      </c>
      <c r="H19" s="433">
        <v>71766.41</v>
      </c>
      <c r="I19" s="434" t="s">
        <v>867</v>
      </c>
      <c r="J19" s="177" t="s">
        <v>868</v>
      </c>
      <c r="K19" s="12"/>
      <c r="L19" s="21" t="s">
        <v>1416</v>
      </c>
      <c r="M19" s="21" t="s">
        <v>1417</v>
      </c>
      <c r="N19" s="21" t="s">
        <v>869</v>
      </c>
      <c r="O19" s="12"/>
      <c r="P19" s="21"/>
      <c r="Q19" s="21" t="s">
        <v>1169</v>
      </c>
      <c r="R19" s="21" t="s">
        <v>1169</v>
      </c>
      <c r="S19" s="21" t="s">
        <v>1169</v>
      </c>
      <c r="T19" s="21" t="s">
        <v>1169</v>
      </c>
      <c r="U19" s="21" t="s">
        <v>1471</v>
      </c>
      <c r="V19" s="21" t="s">
        <v>1169</v>
      </c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>
      <c r="A20" s="21">
        <v>14</v>
      </c>
      <c r="B20" s="435" t="s">
        <v>870</v>
      </c>
      <c r="C20" s="102" t="s">
        <v>871</v>
      </c>
      <c r="D20" s="102" t="s">
        <v>1161</v>
      </c>
      <c r="E20" s="12"/>
      <c r="F20" s="21" t="s">
        <v>1161</v>
      </c>
      <c r="G20" s="21">
        <v>1906</v>
      </c>
      <c r="H20" s="433">
        <v>161793.15</v>
      </c>
      <c r="I20" s="434" t="s">
        <v>867</v>
      </c>
      <c r="J20" s="177" t="s">
        <v>872</v>
      </c>
      <c r="K20" s="12"/>
      <c r="L20" s="21" t="s">
        <v>1416</v>
      </c>
      <c r="M20" s="21" t="s">
        <v>1417</v>
      </c>
      <c r="N20" s="21" t="s">
        <v>869</v>
      </c>
      <c r="O20" s="12"/>
      <c r="P20" s="21"/>
      <c r="Q20" s="21" t="s">
        <v>1169</v>
      </c>
      <c r="R20" s="21" t="s">
        <v>1169</v>
      </c>
      <c r="S20" s="21" t="s">
        <v>1169</v>
      </c>
      <c r="T20" s="21" t="s">
        <v>1169</v>
      </c>
      <c r="U20" s="21" t="s">
        <v>1170</v>
      </c>
      <c r="V20" s="21" t="s">
        <v>1169</v>
      </c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>
      <c r="A21" s="21">
        <v>15</v>
      </c>
      <c r="B21" s="435" t="s">
        <v>863</v>
      </c>
      <c r="C21" s="102" t="s">
        <v>864</v>
      </c>
      <c r="D21" s="102" t="s">
        <v>1161</v>
      </c>
      <c r="E21" s="12"/>
      <c r="F21" s="21" t="s">
        <v>1161</v>
      </c>
      <c r="G21" s="21">
        <v>1900</v>
      </c>
      <c r="H21" s="433">
        <v>8250</v>
      </c>
      <c r="I21" s="434" t="s">
        <v>867</v>
      </c>
      <c r="J21" s="177" t="s">
        <v>850</v>
      </c>
      <c r="K21" s="12"/>
      <c r="L21" s="21" t="s">
        <v>1416</v>
      </c>
      <c r="M21" s="21" t="s">
        <v>1417</v>
      </c>
      <c r="N21" s="21" t="s">
        <v>854</v>
      </c>
      <c r="O21" s="12"/>
      <c r="P21" s="21"/>
      <c r="Q21" s="21" t="s">
        <v>1169</v>
      </c>
      <c r="R21" s="21" t="s">
        <v>1169</v>
      </c>
      <c r="S21" s="21" t="s">
        <v>1169</v>
      </c>
      <c r="T21" s="21" t="s">
        <v>1169</v>
      </c>
      <c r="U21" s="21" t="s">
        <v>1471</v>
      </c>
      <c r="V21" s="21" t="s">
        <v>1169</v>
      </c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>
      <c r="A22" s="21">
        <v>16</v>
      </c>
      <c r="B22" s="435" t="s">
        <v>873</v>
      </c>
      <c r="C22" s="102" t="s">
        <v>871</v>
      </c>
      <c r="D22" s="102" t="s">
        <v>1161</v>
      </c>
      <c r="E22" s="12"/>
      <c r="F22" s="21" t="s">
        <v>1162</v>
      </c>
      <c r="G22" s="21" t="s">
        <v>856</v>
      </c>
      <c r="H22" s="433">
        <v>49108.87</v>
      </c>
      <c r="I22" s="182" t="s">
        <v>867</v>
      </c>
      <c r="J22" s="177" t="s">
        <v>727</v>
      </c>
      <c r="K22" s="12"/>
      <c r="L22" s="21" t="s">
        <v>1416</v>
      </c>
      <c r="M22" s="21" t="s">
        <v>844</v>
      </c>
      <c r="N22" s="21" t="s">
        <v>859</v>
      </c>
      <c r="O22" s="12"/>
      <c r="P22" s="21"/>
      <c r="Q22" s="21" t="s">
        <v>1169</v>
      </c>
      <c r="R22" s="21" t="s">
        <v>1169</v>
      </c>
      <c r="S22" s="21" t="s">
        <v>1169</v>
      </c>
      <c r="T22" s="21" t="s">
        <v>1169</v>
      </c>
      <c r="U22" s="21" t="s">
        <v>874</v>
      </c>
      <c r="V22" s="21" t="s">
        <v>1169</v>
      </c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>
      <c r="A23" s="21">
        <v>17</v>
      </c>
      <c r="B23" s="435" t="s">
        <v>875</v>
      </c>
      <c r="C23" s="102" t="s">
        <v>876</v>
      </c>
      <c r="D23" s="102" t="s">
        <v>1161</v>
      </c>
      <c r="E23" s="12"/>
      <c r="F23" s="21" t="s">
        <v>1161</v>
      </c>
      <c r="G23" s="21" t="s">
        <v>856</v>
      </c>
      <c r="H23" s="433">
        <v>10000</v>
      </c>
      <c r="I23" s="182" t="s">
        <v>841</v>
      </c>
      <c r="J23" s="177" t="s">
        <v>877</v>
      </c>
      <c r="K23" s="12"/>
      <c r="L23" s="21" t="s">
        <v>1416</v>
      </c>
      <c r="M23" s="21" t="s">
        <v>1417</v>
      </c>
      <c r="N23" s="21" t="s">
        <v>854</v>
      </c>
      <c r="O23" s="12"/>
      <c r="P23" s="21"/>
      <c r="Q23" s="21" t="s">
        <v>1169</v>
      </c>
      <c r="R23" s="21" t="s">
        <v>1169</v>
      </c>
      <c r="S23" s="21" t="s">
        <v>1169</v>
      </c>
      <c r="T23" s="21" t="s">
        <v>1169</v>
      </c>
      <c r="U23" s="21" t="s">
        <v>874</v>
      </c>
      <c r="V23" s="21" t="s">
        <v>1169</v>
      </c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>
      <c r="A24" s="21">
        <v>18</v>
      </c>
      <c r="B24" s="435" t="s">
        <v>873</v>
      </c>
      <c r="C24" s="102" t="s">
        <v>878</v>
      </c>
      <c r="D24" s="102" t="s">
        <v>1161</v>
      </c>
      <c r="E24" s="12"/>
      <c r="F24" s="21" t="s">
        <v>1161</v>
      </c>
      <c r="G24" s="21">
        <v>1905</v>
      </c>
      <c r="H24" s="433">
        <v>36715.93</v>
      </c>
      <c r="I24" s="182" t="s">
        <v>867</v>
      </c>
      <c r="J24" s="177" t="s">
        <v>734</v>
      </c>
      <c r="K24" s="12"/>
      <c r="L24" s="21" t="s">
        <v>1416</v>
      </c>
      <c r="M24" s="21" t="s">
        <v>844</v>
      </c>
      <c r="N24" s="21" t="s">
        <v>859</v>
      </c>
      <c r="O24" s="12"/>
      <c r="P24" s="21"/>
      <c r="Q24" s="21" t="s">
        <v>1169</v>
      </c>
      <c r="R24" s="21" t="s">
        <v>1169</v>
      </c>
      <c r="S24" s="21" t="s">
        <v>1169</v>
      </c>
      <c r="T24" s="21" t="s">
        <v>1169</v>
      </c>
      <c r="U24" s="21" t="s">
        <v>874</v>
      </c>
      <c r="V24" s="21" t="s">
        <v>1169</v>
      </c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>
      <c r="A25" s="21">
        <v>19</v>
      </c>
      <c r="B25" s="435" t="s">
        <v>873</v>
      </c>
      <c r="C25" s="102" t="s">
        <v>871</v>
      </c>
      <c r="D25" s="102" t="s">
        <v>1161</v>
      </c>
      <c r="E25" s="12"/>
      <c r="F25" s="21" t="s">
        <v>1162</v>
      </c>
      <c r="G25" s="21" t="s">
        <v>856</v>
      </c>
      <c r="H25" s="433">
        <v>34698.19</v>
      </c>
      <c r="I25" s="182" t="s">
        <v>867</v>
      </c>
      <c r="J25" s="177" t="s">
        <v>879</v>
      </c>
      <c r="K25" s="12"/>
      <c r="L25" s="21" t="s">
        <v>1416</v>
      </c>
      <c r="M25" s="21" t="s">
        <v>1417</v>
      </c>
      <c r="N25" s="21" t="s">
        <v>862</v>
      </c>
      <c r="O25" s="12"/>
      <c r="P25" s="21"/>
      <c r="Q25" s="21" t="s">
        <v>1169</v>
      </c>
      <c r="R25" s="21" t="s">
        <v>1169</v>
      </c>
      <c r="S25" s="21" t="s">
        <v>1169</v>
      </c>
      <c r="T25" s="21" t="s">
        <v>1169</v>
      </c>
      <c r="U25" s="21" t="s">
        <v>874</v>
      </c>
      <c r="V25" s="21" t="s">
        <v>1169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>
      <c r="A26" s="21">
        <v>20</v>
      </c>
      <c r="B26" s="435" t="s">
        <v>873</v>
      </c>
      <c r="C26" s="102" t="s">
        <v>871</v>
      </c>
      <c r="D26" s="102" t="s">
        <v>1161</v>
      </c>
      <c r="E26" s="12"/>
      <c r="F26" s="21" t="s">
        <v>1162</v>
      </c>
      <c r="G26" s="21" t="s">
        <v>856</v>
      </c>
      <c r="H26" s="433">
        <v>39446.49</v>
      </c>
      <c r="I26" s="182" t="s">
        <v>867</v>
      </c>
      <c r="J26" s="177" t="s">
        <v>432</v>
      </c>
      <c r="K26" s="12"/>
      <c r="L26" s="21" t="s">
        <v>1416</v>
      </c>
      <c r="M26" s="21" t="s">
        <v>844</v>
      </c>
      <c r="N26" s="21" t="s">
        <v>859</v>
      </c>
      <c r="O26" s="12"/>
      <c r="P26" s="21"/>
      <c r="Q26" s="21" t="s">
        <v>1169</v>
      </c>
      <c r="R26" s="21" t="s">
        <v>1169</v>
      </c>
      <c r="S26" s="21" t="s">
        <v>1169</v>
      </c>
      <c r="T26" s="21" t="s">
        <v>1169</v>
      </c>
      <c r="U26" s="21" t="s">
        <v>874</v>
      </c>
      <c r="V26" s="21" t="s">
        <v>1169</v>
      </c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>
      <c r="A27" s="21">
        <v>21</v>
      </c>
      <c r="B27" s="435" t="s">
        <v>873</v>
      </c>
      <c r="C27" s="102" t="s">
        <v>871</v>
      </c>
      <c r="D27" s="102" t="s">
        <v>1161</v>
      </c>
      <c r="E27" s="12"/>
      <c r="F27" s="21"/>
      <c r="G27" s="21" t="s">
        <v>856</v>
      </c>
      <c r="H27" s="433">
        <v>33800</v>
      </c>
      <c r="I27" s="182" t="s">
        <v>867</v>
      </c>
      <c r="J27" s="177" t="s">
        <v>880</v>
      </c>
      <c r="K27" s="12"/>
      <c r="L27" s="21" t="s">
        <v>1416</v>
      </c>
      <c r="M27" s="21" t="s">
        <v>844</v>
      </c>
      <c r="N27" s="21" t="s">
        <v>881</v>
      </c>
      <c r="O27" s="12"/>
      <c r="P27" s="21"/>
      <c r="Q27" s="21" t="s">
        <v>1169</v>
      </c>
      <c r="R27" s="21" t="s">
        <v>1169</v>
      </c>
      <c r="S27" s="21" t="s">
        <v>1169</v>
      </c>
      <c r="T27" s="21" t="s">
        <v>1169</v>
      </c>
      <c r="U27" s="21" t="s">
        <v>874</v>
      </c>
      <c r="V27" s="21" t="s">
        <v>1169</v>
      </c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>
      <c r="A28" s="21">
        <v>22</v>
      </c>
      <c r="B28" s="435" t="s">
        <v>873</v>
      </c>
      <c r="C28" s="102" t="s">
        <v>871</v>
      </c>
      <c r="D28" s="102" t="s">
        <v>1161</v>
      </c>
      <c r="E28" s="12"/>
      <c r="F28" s="21" t="s">
        <v>1162</v>
      </c>
      <c r="G28" s="21" t="s">
        <v>856</v>
      </c>
      <c r="H28" s="433">
        <v>235598.63</v>
      </c>
      <c r="I28" s="182" t="s">
        <v>867</v>
      </c>
      <c r="J28" s="177" t="s">
        <v>882</v>
      </c>
      <c r="K28" s="12"/>
      <c r="L28" s="21" t="s">
        <v>1416</v>
      </c>
      <c r="M28" s="21" t="s">
        <v>1417</v>
      </c>
      <c r="N28" s="21" t="s">
        <v>854</v>
      </c>
      <c r="O28" s="12"/>
      <c r="P28" s="21"/>
      <c r="Q28" s="21" t="s">
        <v>1169</v>
      </c>
      <c r="R28" s="21" t="s">
        <v>1169</v>
      </c>
      <c r="S28" s="21" t="s">
        <v>1169</v>
      </c>
      <c r="T28" s="21" t="s">
        <v>1169</v>
      </c>
      <c r="U28" s="21" t="s">
        <v>874</v>
      </c>
      <c r="V28" s="21" t="s">
        <v>1169</v>
      </c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>
      <c r="A29" s="21">
        <v>23</v>
      </c>
      <c r="B29" s="435" t="s">
        <v>873</v>
      </c>
      <c r="C29" s="102" t="s">
        <v>871</v>
      </c>
      <c r="D29" s="102" t="s">
        <v>1161</v>
      </c>
      <c r="E29" s="12"/>
      <c r="F29" s="21" t="s">
        <v>1162</v>
      </c>
      <c r="G29" s="21" t="s">
        <v>856</v>
      </c>
      <c r="H29" s="433">
        <v>33715.84</v>
      </c>
      <c r="I29" s="182" t="s">
        <v>867</v>
      </c>
      <c r="J29" s="177" t="s">
        <v>883</v>
      </c>
      <c r="K29" s="12"/>
      <c r="L29" s="21" t="s">
        <v>1416</v>
      </c>
      <c r="M29" s="21" t="s">
        <v>1417</v>
      </c>
      <c r="N29" s="21" t="s">
        <v>854</v>
      </c>
      <c r="O29" s="12"/>
      <c r="P29" s="21"/>
      <c r="Q29" s="21" t="s">
        <v>1169</v>
      </c>
      <c r="R29" s="21" t="s">
        <v>1169</v>
      </c>
      <c r="S29" s="21" t="s">
        <v>1169</v>
      </c>
      <c r="T29" s="21" t="s">
        <v>1169</v>
      </c>
      <c r="U29" s="21" t="s">
        <v>874</v>
      </c>
      <c r="V29" s="21" t="s">
        <v>1169</v>
      </c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>
      <c r="A30" s="21">
        <v>24</v>
      </c>
      <c r="B30" s="435" t="s">
        <v>873</v>
      </c>
      <c r="C30" s="102" t="s">
        <v>871</v>
      </c>
      <c r="D30" s="102" t="s">
        <v>1161</v>
      </c>
      <c r="E30" s="12"/>
      <c r="F30" s="21" t="s">
        <v>1162</v>
      </c>
      <c r="G30" s="21" t="s">
        <v>856</v>
      </c>
      <c r="H30" s="433">
        <v>70617.45</v>
      </c>
      <c r="I30" s="182" t="s">
        <v>867</v>
      </c>
      <c r="J30" s="177" t="s">
        <v>440</v>
      </c>
      <c r="K30" s="12"/>
      <c r="L30" s="21" t="s">
        <v>1416</v>
      </c>
      <c r="M30" s="21" t="s">
        <v>1417</v>
      </c>
      <c r="N30" s="21" t="s">
        <v>854</v>
      </c>
      <c r="O30" s="12"/>
      <c r="P30" s="21"/>
      <c r="Q30" s="21" t="s">
        <v>1169</v>
      </c>
      <c r="R30" s="21" t="s">
        <v>1169</v>
      </c>
      <c r="S30" s="21" t="s">
        <v>1169</v>
      </c>
      <c r="T30" s="21" t="s">
        <v>1169</v>
      </c>
      <c r="U30" s="21" t="s">
        <v>874</v>
      </c>
      <c r="V30" s="21" t="s">
        <v>1169</v>
      </c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>
      <c r="A31" s="21">
        <v>25</v>
      </c>
      <c r="B31" s="435" t="s">
        <v>873</v>
      </c>
      <c r="C31" s="102" t="s">
        <v>871</v>
      </c>
      <c r="D31" s="102" t="s">
        <v>1161</v>
      </c>
      <c r="E31" s="12"/>
      <c r="F31" s="21" t="s">
        <v>1162</v>
      </c>
      <c r="G31" s="21">
        <v>1950</v>
      </c>
      <c r="H31" s="433">
        <v>168438.24</v>
      </c>
      <c r="I31" s="182" t="s">
        <v>867</v>
      </c>
      <c r="J31" s="177" t="s">
        <v>884</v>
      </c>
      <c r="K31" s="12"/>
      <c r="L31" s="21" t="s">
        <v>1416</v>
      </c>
      <c r="M31" s="21" t="s">
        <v>1417</v>
      </c>
      <c r="N31" s="21" t="s">
        <v>881</v>
      </c>
      <c r="O31" s="12"/>
      <c r="P31" s="21"/>
      <c r="Q31" s="21" t="s">
        <v>1169</v>
      </c>
      <c r="R31" s="21" t="s">
        <v>1169</v>
      </c>
      <c r="S31" s="21" t="s">
        <v>1169</v>
      </c>
      <c r="T31" s="21" t="s">
        <v>1169</v>
      </c>
      <c r="U31" s="21" t="s">
        <v>874</v>
      </c>
      <c r="V31" s="21" t="s">
        <v>1169</v>
      </c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>
      <c r="A32" s="21">
        <v>26</v>
      </c>
      <c r="B32" s="435" t="s">
        <v>863</v>
      </c>
      <c r="C32" s="102" t="s">
        <v>864</v>
      </c>
      <c r="D32" s="102" t="s">
        <v>1161</v>
      </c>
      <c r="E32" s="12"/>
      <c r="F32" s="21" t="s">
        <v>1161</v>
      </c>
      <c r="G32" s="21">
        <v>1911</v>
      </c>
      <c r="H32" s="433">
        <v>234362.84</v>
      </c>
      <c r="I32" s="182" t="s">
        <v>867</v>
      </c>
      <c r="J32" s="177" t="s">
        <v>885</v>
      </c>
      <c r="K32" s="12"/>
      <c r="L32" s="21" t="s">
        <v>1416</v>
      </c>
      <c r="M32" s="21" t="s">
        <v>1417</v>
      </c>
      <c r="N32" s="21" t="s">
        <v>881</v>
      </c>
      <c r="O32" s="12"/>
      <c r="P32" s="21"/>
      <c r="Q32" s="21" t="s">
        <v>1169</v>
      </c>
      <c r="R32" s="21" t="s">
        <v>1169</v>
      </c>
      <c r="S32" s="21" t="s">
        <v>1169</v>
      </c>
      <c r="T32" s="21" t="s">
        <v>1169</v>
      </c>
      <c r="U32" s="21" t="s">
        <v>874</v>
      </c>
      <c r="V32" s="21" t="s">
        <v>1169</v>
      </c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>
      <c r="A33" s="21">
        <v>27</v>
      </c>
      <c r="B33" s="435" t="s">
        <v>873</v>
      </c>
      <c r="C33" s="102" t="s">
        <v>871</v>
      </c>
      <c r="D33" s="102" t="s">
        <v>1161</v>
      </c>
      <c r="E33" s="12"/>
      <c r="F33" s="21" t="s">
        <v>1162</v>
      </c>
      <c r="G33" s="21" t="s">
        <v>856</v>
      </c>
      <c r="H33" s="433">
        <v>16192.74</v>
      </c>
      <c r="I33" s="182" t="s">
        <v>867</v>
      </c>
      <c r="J33" s="177" t="s">
        <v>886</v>
      </c>
      <c r="K33" s="12"/>
      <c r="L33" s="21" t="s">
        <v>1416</v>
      </c>
      <c r="M33" s="21" t="s">
        <v>1417</v>
      </c>
      <c r="N33" s="21" t="s">
        <v>881</v>
      </c>
      <c r="O33" s="12"/>
      <c r="P33" s="21"/>
      <c r="Q33" s="21" t="s">
        <v>1169</v>
      </c>
      <c r="R33" s="21" t="s">
        <v>1169</v>
      </c>
      <c r="S33" s="21" t="s">
        <v>1169</v>
      </c>
      <c r="T33" s="21" t="s">
        <v>1169</v>
      </c>
      <c r="U33" s="21" t="s">
        <v>874</v>
      </c>
      <c r="V33" s="21" t="s">
        <v>1169</v>
      </c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>
      <c r="A34" s="21">
        <v>28</v>
      </c>
      <c r="B34" s="435" t="s">
        <v>887</v>
      </c>
      <c r="C34" s="102" t="s">
        <v>888</v>
      </c>
      <c r="D34" s="102" t="s">
        <v>1161</v>
      </c>
      <c r="E34" s="12"/>
      <c r="F34" s="21" t="s">
        <v>1162</v>
      </c>
      <c r="G34" s="21">
        <v>1950</v>
      </c>
      <c r="H34" s="433">
        <v>371244.56</v>
      </c>
      <c r="I34" s="182" t="s">
        <v>867</v>
      </c>
      <c r="J34" s="177" t="s">
        <v>842</v>
      </c>
      <c r="K34" s="12"/>
      <c r="L34" s="21" t="s">
        <v>1416</v>
      </c>
      <c r="M34" s="21" t="s">
        <v>844</v>
      </c>
      <c r="N34" s="21" t="s">
        <v>859</v>
      </c>
      <c r="O34" s="12"/>
      <c r="P34" s="21"/>
      <c r="Q34" s="21" t="s">
        <v>1169</v>
      </c>
      <c r="R34" s="21" t="s">
        <v>1169</v>
      </c>
      <c r="S34" s="21" t="s">
        <v>1169</v>
      </c>
      <c r="T34" s="21" t="s">
        <v>1169</v>
      </c>
      <c r="U34" s="21" t="s">
        <v>874</v>
      </c>
      <c r="V34" s="21" t="s">
        <v>1169</v>
      </c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25.5">
      <c r="A35" s="21">
        <v>29</v>
      </c>
      <c r="B35" s="399" t="s">
        <v>889</v>
      </c>
      <c r="C35" s="102" t="s">
        <v>890</v>
      </c>
      <c r="D35" s="102" t="s">
        <v>1161</v>
      </c>
      <c r="E35" s="12"/>
      <c r="F35" s="21" t="s">
        <v>1162</v>
      </c>
      <c r="G35" s="21" t="s">
        <v>856</v>
      </c>
      <c r="H35" s="433">
        <v>1236194.32</v>
      </c>
      <c r="I35" s="182" t="s">
        <v>867</v>
      </c>
      <c r="J35" s="177" t="s">
        <v>438</v>
      </c>
      <c r="K35" s="12"/>
      <c r="L35" s="21" t="s">
        <v>1416</v>
      </c>
      <c r="M35" s="21" t="s">
        <v>844</v>
      </c>
      <c r="N35" s="21" t="s">
        <v>859</v>
      </c>
      <c r="O35" s="12"/>
      <c r="P35" s="21"/>
      <c r="Q35" s="21" t="s">
        <v>1169</v>
      </c>
      <c r="R35" s="21" t="s">
        <v>1169</v>
      </c>
      <c r="S35" s="21" t="s">
        <v>1169</v>
      </c>
      <c r="T35" s="21" t="s">
        <v>1169</v>
      </c>
      <c r="U35" s="21" t="s">
        <v>874</v>
      </c>
      <c r="V35" s="21" t="s">
        <v>1169</v>
      </c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38.25">
      <c r="A36" s="21">
        <v>30</v>
      </c>
      <c r="B36" s="436" t="s">
        <v>891</v>
      </c>
      <c r="C36" s="437" t="s">
        <v>892</v>
      </c>
      <c r="D36" s="438" t="s">
        <v>1161</v>
      </c>
      <c r="E36" s="12"/>
      <c r="F36" s="21" t="s">
        <v>1161</v>
      </c>
      <c r="G36" s="21">
        <v>1925</v>
      </c>
      <c r="H36" s="433">
        <v>2439971.62</v>
      </c>
      <c r="I36" s="182" t="s">
        <v>893</v>
      </c>
      <c r="J36" s="13" t="s">
        <v>894</v>
      </c>
      <c r="K36" s="12"/>
      <c r="L36" s="21" t="s">
        <v>1416</v>
      </c>
      <c r="M36" s="21" t="s">
        <v>844</v>
      </c>
      <c r="N36" s="21" t="s">
        <v>895</v>
      </c>
      <c r="O36" s="12"/>
      <c r="P36" s="21"/>
      <c r="Q36" s="21" t="s">
        <v>1170</v>
      </c>
      <c r="R36" s="21" t="s">
        <v>1170</v>
      </c>
      <c r="S36" s="21" t="s">
        <v>1170</v>
      </c>
      <c r="T36" s="21" t="s">
        <v>1170</v>
      </c>
      <c r="U36" s="21" t="s">
        <v>1170</v>
      </c>
      <c r="V36" s="21" t="s">
        <v>1170</v>
      </c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>
      <c r="A37" s="21">
        <v>31</v>
      </c>
      <c r="B37" s="439" t="s">
        <v>896</v>
      </c>
      <c r="C37" s="102" t="s">
        <v>897</v>
      </c>
      <c r="D37" s="102" t="s">
        <v>1161</v>
      </c>
      <c r="E37" s="12"/>
      <c r="F37" s="21" t="s">
        <v>1162</v>
      </c>
      <c r="G37" s="21" t="s">
        <v>856</v>
      </c>
      <c r="H37" s="433">
        <v>65410.05</v>
      </c>
      <c r="I37" s="182" t="s">
        <v>841</v>
      </c>
      <c r="J37" s="177" t="s">
        <v>898</v>
      </c>
      <c r="K37" s="12"/>
      <c r="L37" s="21" t="s">
        <v>1416</v>
      </c>
      <c r="M37" s="21" t="s">
        <v>844</v>
      </c>
      <c r="N37" s="21" t="s">
        <v>859</v>
      </c>
      <c r="O37" s="12"/>
      <c r="P37" s="21"/>
      <c r="Q37" s="21" t="s">
        <v>1169</v>
      </c>
      <c r="R37" s="21" t="s">
        <v>1169</v>
      </c>
      <c r="S37" s="21" t="s">
        <v>1170</v>
      </c>
      <c r="T37" s="21" t="s">
        <v>1471</v>
      </c>
      <c r="U37" s="21" t="s">
        <v>1471</v>
      </c>
      <c r="V37" s="21" t="s">
        <v>1169</v>
      </c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38.25">
      <c r="A38" s="21">
        <v>32</v>
      </c>
      <c r="B38" s="439" t="s">
        <v>899</v>
      </c>
      <c r="C38" s="102" t="s">
        <v>876</v>
      </c>
      <c r="D38" s="102" t="s">
        <v>1161</v>
      </c>
      <c r="E38" s="12"/>
      <c r="F38" s="21" t="s">
        <v>1161</v>
      </c>
      <c r="G38" s="21" t="s">
        <v>856</v>
      </c>
      <c r="H38" s="433">
        <v>562478.96</v>
      </c>
      <c r="I38" s="182" t="s">
        <v>900</v>
      </c>
      <c r="J38" s="177" t="s">
        <v>901</v>
      </c>
      <c r="K38" s="12"/>
      <c r="L38" s="21" t="s">
        <v>1416</v>
      </c>
      <c r="M38" s="21" t="s">
        <v>902</v>
      </c>
      <c r="N38" s="21" t="s">
        <v>903</v>
      </c>
      <c r="O38" s="12"/>
      <c r="P38" s="21"/>
      <c r="Q38" s="21" t="s">
        <v>384</v>
      </c>
      <c r="R38" s="21" t="s">
        <v>1169</v>
      </c>
      <c r="S38" s="21" t="s">
        <v>1169</v>
      </c>
      <c r="T38" s="21" t="s">
        <v>1169</v>
      </c>
      <c r="U38" s="21" t="s">
        <v>1170</v>
      </c>
      <c r="V38" s="21" t="s">
        <v>1169</v>
      </c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>
      <c r="A39" s="21">
        <v>33</v>
      </c>
      <c r="B39" s="439" t="s">
        <v>904</v>
      </c>
      <c r="C39" s="102" t="s">
        <v>905</v>
      </c>
      <c r="D39" s="102" t="s">
        <v>1161</v>
      </c>
      <c r="E39" s="12"/>
      <c r="F39" s="21" t="s">
        <v>1162</v>
      </c>
      <c r="G39" s="21">
        <v>1960</v>
      </c>
      <c r="H39" s="433">
        <v>88897.18</v>
      </c>
      <c r="I39" s="182" t="s">
        <v>867</v>
      </c>
      <c r="J39" s="177" t="s">
        <v>906</v>
      </c>
      <c r="K39" s="12"/>
      <c r="L39" s="21" t="s">
        <v>1416</v>
      </c>
      <c r="M39" s="21" t="s">
        <v>844</v>
      </c>
      <c r="N39" s="21" t="s">
        <v>859</v>
      </c>
      <c r="O39" s="12"/>
      <c r="P39" s="21"/>
      <c r="Q39" s="21" t="s">
        <v>1169</v>
      </c>
      <c r="R39" s="21" t="s">
        <v>1169</v>
      </c>
      <c r="S39" s="21" t="s">
        <v>1469</v>
      </c>
      <c r="T39" s="21" t="s">
        <v>1469</v>
      </c>
      <c r="U39" s="21" t="s">
        <v>1471</v>
      </c>
      <c r="V39" s="21" t="s">
        <v>1169</v>
      </c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>
      <c r="A40" s="21">
        <v>34</v>
      </c>
      <c r="B40" s="439" t="s">
        <v>907</v>
      </c>
      <c r="C40" s="102" t="s">
        <v>908</v>
      </c>
      <c r="D40" s="102" t="s">
        <v>1162</v>
      </c>
      <c r="E40" s="12"/>
      <c r="F40" s="21" t="s">
        <v>1162</v>
      </c>
      <c r="G40" s="21" t="s">
        <v>1247</v>
      </c>
      <c r="H40" s="433">
        <v>270000</v>
      </c>
      <c r="I40" s="182" t="s">
        <v>1247</v>
      </c>
      <c r="J40" s="13" t="s">
        <v>456</v>
      </c>
      <c r="K40" s="12"/>
      <c r="L40" s="21" t="s">
        <v>909</v>
      </c>
      <c r="M40" s="21" t="s">
        <v>844</v>
      </c>
      <c r="N40" s="21" t="s">
        <v>881</v>
      </c>
      <c r="O40" s="12"/>
      <c r="P40" s="21"/>
      <c r="Q40" s="21" t="s">
        <v>1471</v>
      </c>
      <c r="R40" s="21" t="s">
        <v>1471</v>
      </c>
      <c r="S40" s="21" t="s">
        <v>1471</v>
      </c>
      <c r="T40" s="21" t="s">
        <v>1471</v>
      </c>
      <c r="U40" s="21" t="s">
        <v>1471</v>
      </c>
      <c r="V40" s="21" t="s">
        <v>1471</v>
      </c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>
      <c r="A41" s="21">
        <v>35</v>
      </c>
      <c r="B41" s="440" t="s">
        <v>875</v>
      </c>
      <c r="C41" s="21"/>
      <c r="D41" s="21"/>
      <c r="E41" s="12"/>
      <c r="F41" s="21"/>
      <c r="G41" s="21"/>
      <c r="H41" s="433">
        <v>5000</v>
      </c>
      <c r="I41" s="182"/>
      <c r="J41" s="13" t="s">
        <v>857</v>
      </c>
      <c r="K41" s="12"/>
      <c r="L41" s="21"/>
      <c r="M41" s="21"/>
      <c r="N41" s="21"/>
      <c r="O41" s="12"/>
      <c r="P41" s="21"/>
      <c r="Q41" s="21"/>
      <c r="R41" s="21"/>
      <c r="S41" s="21"/>
      <c r="T41" s="21"/>
      <c r="U41" s="21"/>
      <c r="V41" s="21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>
      <c r="A42" s="21">
        <v>36</v>
      </c>
      <c r="B42" s="439" t="s">
        <v>875</v>
      </c>
      <c r="C42" s="102"/>
      <c r="D42" s="102"/>
      <c r="E42" s="12"/>
      <c r="F42" s="21"/>
      <c r="G42" s="21"/>
      <c r="H42" s="433">
        <v>9606</v>
      </c>
      <c r="I42" s="182"/>
      <c r="J42" s="13" t="s">
        <v>910</v>
      </c>
      <c r="K42" s="12"/>
      <c r="L42" s="21"/>
      <c r="M42" s="21"/>
      <c r="N42" s="21"/>
      <c r="O42" s="12"/>
      <c r="P42" s="21"/>
      <c r="Q42" s="21"/>
      <c r="R42" s="21"/>
      <c r="S42" s="21"/>
      <c r="T42" s="21"/>
      <c r="U42" s="21"/>
      <c r="V42" s="21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>
      <c r="A43" s="21">
        <v>37</v>
      </c>
      <c r="B43" s="439" t="s">
        <v>875</v>
      </c>
      <c r="C43" s="102"/>
      <c r="D43" s="102"/>
      <c r="E43" s="12"/>
      <c r="F43" s="21"/>
      <c r="G43" s="21"/>
      <c r="H43" s="433">
        <v>1569</v>
      </c>
      <c r="I43" s="182"/>
      <c r="J43" s="13" t="s">
        <v>911</v>
      </c>
      <c r="K43" s="12"/>
      <c r="L43" s="21"/>
      <c r="M43" s="21"/>
      <c r="N43" s="21"/>
      <c r="O43" s="12"/>
      <c r="P43" s="21"/>
      <c r="Q43" s="21"/>
      <c r="R43" s="21"/>
      <c r="S43" s="21"/>
      <c r="T43" s="21"/>
      <c r="U43" s="21"/>
      <c r="V43" s="21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>
      <c r="A44" s="21">
        <v>38</v>
      </c>
      <c r="B44" s="439" t="s">
        <v>875</v>
      </c>
      <c r="C44" s="102"/>
      <c r="D44" s="102"/>
      <c r="E44" s="12"/>
      <c r="F44" s="21"/>
      <c r="G44" s="21"/>
      <c r="H44" s="433">
        <v>7447</v>
      </c>
      <c r="I44" s="182"/>
      <c r="J44" s="13" t="s">
        <v>872</v>
      </c>
      <c r="K44" s="12"/>
      <c r="L44" s="21"/>
      <c r="M44" s="21"/>
      <c r="N44" s="21"/>
      <c r="O44" s="12"/>
      <c r="P44" s="21"/>
      <c r="Q44" s="21"/>
      <c r="R44" s="21"/>
      <c r="S44" s="21"/>
      <c r="T44" s="21"/>
      <c r="U44" s="21"/>
      <c r="V44" s="21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>
      <c r="A45" s="21">
        <v>39</v>
      </c>
      <c r="B45" s="439" t="s">
        <v>875</v>
      </c>
      <c r="C45" s="102"/>
      <c r="D45" s="102"/>
      <c r="E45" s="12"/>
      <c r="F45" s="21"/>
      <c r="G45" s="21"/>
      <c r="H45" s="433">
        <v>7050</v>
      </c>
      <c r="I45" s="182"/>
      <c r="J45" s="13" t="s">
        <v>912</v>
      </c>
      <c r="K45" s="12"/>
      <c r="L45" s="21"/>
      <c r="M45" s="21"/>
      <c r="N45" s="21"/>
      <c r="O45" s="12"/>
      <c r="P45" s="21"/>
      <c r="Q45" s="21"/>
      <c r="R45" s="21"/>
      <c r="S45" s="21"/>
      <c r="T45" s="21"/>
      <c r="U45" s="21"/>
      <c r="V45" s="21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>
      <c r="A46" s="21">
        <v>40</v>
      </c>
      <c r="B46" s="439" t="s">
        <v>875</v>
      </c>
      <c r="C46" s="102"/>
      <c r="D46" s="102"/>
      <c r="E46" s="12"/>
      <c r="F46" s="21"/>
      <c r="G46" s="21"/>
      <c r="H46" s="433">
        <v>13054</v>
      </c>
      <c r="I46" s="182"/>
      <c r="J46" s="13" t="s">
        <v>913</v>
      </c>
      <c r="K46" s="12"/>
      <c r="L46" s="21"/>
      <c r="M46" s="21"/>
      <c r="N46" s="21"/>
      <c r="O46" s="12"/>
      <c r="P46" s="21"/>
      <c r="Q46" s="21"/>
      <c r="R46" s="21"/>
      <c r="S46" s="21"/>
      <c r="T46" s="21"/>
      <c r="U46" s="21"/>
      <c r="V46" s="21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21">
        <v>41</v>
      </c>
      <c r="B47" s="439" t="s">
        <v>875</v>
      </c>
      <c r="C47" s="102"/>
      <c r="D47" s="102"/>
      <c r="E47" s="12"/>
      <c r="F47" s="21"/>
      <c r="G47" s="21"/>
      <c r="H47" s="433">
        <v>3093</v>
      </c>
      <c r="I47" s="182"/>
      <c r="J47" s="13" t="s">
        <v>885</v>
      </c>
      <c r="K47" s="12"/>
      <c r="L47" s="21"/>
      <c r="M47" s="21"/>
      <c r="N47" s="21"/>
      <c r="O47" s="12"/>
      <c r="P47" s="21"/>
      <c r="Q47" s="21"/>
      <c r="R47" s="21"/>
      <c r="S47" s="21"/>
      <c r="T47" s="21"/>
      <c r="U47" s="21"/>
      <c r="V47" s="21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>
      <c r="A48" s="21">
        <v>42</v>
      </c>
      <c r="B48" s="439" t="s">
        <v>914</v>
      </c>
      <c r="C48" s="102"/>
      <c r="D48" s="102"/>
      <c r="E48" s="12"/>
      <c r="F48" s="21"/>
      <c r="G48" s="21"/>
      <c r="H48" s="433">
        <v>4700</v>
      </c>
      <c r="I48" s="182"/>
      <c r="J48" s="13" t="s">
        <v>438</v>
      </c>
      <c r="K48" s="12"/>
      <c r="L48" s="21"/>
      <c r="M48" s="21"/>
      <c r="N48" s="21"/>
      <c r="O48" s="12"/>
      <c r="P48" s="21"/>
      <c r="Q48" s="21"/>
      <c r="R48" s="21"/>
      <c r="S48" s="21"/>
      <c r="T48" s="21"/>
      <c r="U48" s="21"/>
      <c r="V48" s="21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>
      <c r="A49" s="21">
        <v>43</v>
      </c>
      <c r="B49" s="439" t="s">
        <v>915</v>
      </c>
      <c r="C49" s="102" t="s">
        <v>916</v>
      </c>
      <c r="D49" s="102" t="s">
        <v>1247</v>
      </c>
      <c r="E49" s="12"/>
      <c r="F49" s="21" t="s">
        <v>1247</v>
      </c>
      <c r="G49" s="21" t="s">
        <v>1247</v>
      </c>
      <c r="H49" s="433">
        <v>25620</v>
      </c>
      <c r="I49" s="21" t="s">
        <v>1247</v>
      </c>
      <c r="J49" s="21" t="s">
        <v>1247</v>
      </c>
      <c r="K49" s="12"/>
      <c r="L49" s="21" t="s">
        <v>1247</v>
      </c>
      <c r="M49" s="21" t="s">
        <v>1247</v>
      </c>
      <c r="N49" s="21" t="s">
        <v>1247</v>
      </c>
      <c r="O49" s="12"/>
      <c r="P49" s="21"/>
      <c r="Q49" s="21" t="s">
        <v>1247</v>
      </c>
      <c r="R49" s="21" t="s">
        <v>1247</v>
      </c>
      <c r="S49" s="21" t="s">
        <v>1247</v>
      </c>
      <c r="T49" s="21" t="s">
        <v>1247</v>
      </c>
      <c r="U49" s="21" t="s">
        <v>1247</v>
      </c>
      <c r="V49" s="21" t="s">
        <v>1247</v>
      </c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>
      <c r="A50" s="21">
        <v>44</v>
      </c>
      <c r="B50" s="439" t="s">
        <v>917</v>
      </c>
      <c r="C50" s="102" t="s">
        <v>918</v>
      </c>
      <c r="D50" s="102" t="s">
        <v>1247</v>
      </c>
      <c r="E50" s="12"/>
      <c r="F50" s="21" t="s">
        <v>1247</v>
      </c>
      <c r="G50" s="21" t="s">
        <v>1247</v>
      </c>
      <c r="H50" s="433">
        <v>7300</v>
      </c>
      <c r="I50" s="21" t="s">
        <v>1247</v>
      </c>
      <c r="J50" s="13" t="s">
        <v>919</v>
      </c>
      <c r="K50" s="12"/>
      <c r="L50" s="21" t="s">
        <v>1247</v>
      </c>
      <c r="M50" s="21" t="s">
        <v>1247</v>
      </c>
      <c r="N50" s="21" t="s">
        <v>1247</v>
      </c>
      <c r="O50" s="12"/>
      <c r="P50" s="21"/>
      <c r="Q50" s="21" t="s">
        <v>1247</v>
      </c>
      <c r="R50" s="21" t="s">
        <v>1247</v>
      </c>
      <c r="S50" s="21" t="s">
        <v>1247</v>
      </c>
      <c r="T50" s="21" t="s">
        <v>1247</v>
      </c>
      <c r="U50" s="21" t="s">
        <v>1247</v>
      </c>
      <c r="V50" s="21" t="s">
        <v>1247</v>
      </c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>
      <c r="A51" s="21">
        <v>45</v>
      </c>
      <c r="B51" s="439" t="s">
        <v>920</v>
      </c>
      <c r="C51" s="102" t="s">
        <v>916</v>
      </c>
      <c r="D51" s="102" t="s">
        <v>1247</v>
      </c>
      <c r="E51" s="12"/>
      <c r="F51" s="21" t="s">
        <v>1247</v>
      </c>
      <c r="G51" s="21" t="s">
        <v>1247</v>
      </c>
      <c r="H51" s="433">
        <v>18300</v>
      </c>
      <c r="I51" s="21" t="s">
        <v>1247</v>
      </c>
      <c r="J51" s="13"/>
      <c r="K51" s="12"/>
      <c r="L51" s="21" t="s">
        <v>1247</v>
      </c>
      <c r="M51" s="21" t="s">
        <v>1247</v>
      </c>
      <c r="N51" s="21" t="s">
        <v>1247</v>
      </c>
      <c r="O51" s="12"/>
      <c r="P51" s="21"/>
      <c r="Q51" s="21" t="s">
        <v>1247</v>
      </c>
      <c r="R51" s="21" t="s">
        <v>1247</v>
      </c>
      <c r="S51" s="21" t="s">
        <v>1247</v>
      </c>
      <c r="T51" s="21" t="s">
        <v>1247</v>
      </c>
      <c r="U51" s="21" t="s">
        <v>1247</v>
      </c>
      <c r="V51" s="21" t="s">
        <v>1247</v>
      </c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>
      <c r="A52" s="21">
        <v>46</v>
      </c>
      <c r="B52" s="439" t="s">
        <v>921</v>
      </c>
      <c r="C52" s="102" t="s">
        <v>916</v>
      </c>
      <c r="D52" s="102" t="s">
        <v>1247</v>
      </c>
      <c r="E52" s="12"/>
      <c r="F52" s="21" t="s">
        <v>1247</v>
      </c>
      <c r="G52" s="21" t="s">
        <v>1247</v>
      </c>
      <c r="H52" s="433">
        <v>7992.9</v>
      </c>
      <c r="I52" s="21" t="s">
        <v>1247</v>
      </c>
      <c r="J52" s="13"/>
      <c r="K52" s="12"/>
      <c r="L52" s="21" t="s">
        <v>1247</v>
      </c>
      <c r="M52" s="21" t="s">
        <v>1247</v>
      </c>
      <c r="N52" s="21" t="s">
        <v>1247</v>
      </c>
      <c r="O52" s="12"/>
      <c r="P52" s="21"/>
      <c r="Q52" s="21" t="s">
        <v>1247</v>
      </c>
      <c r="R52" s="21" t="s">
        <v>1247</v>
      </c>
      <c r="S52" s="21" t="s">
        <v>1247</v>
      </c>
      <c r="T52" s="21" t="s">
        <v>1247</v>
      </c>
      <c r="U52" s="21" t="s">
        <v>1247</v>
      </c>
      <c r="V52" s="21" t="s">
        <v>1247</v>
      </c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25.5">
      <c r="A53" s="21">
        <v>47</v>
      </c>
      <c r="B53" s="439" t="s">
        <v>922</v>
      </c>
      <c r="C53" s="102" t="s">
        <v>923</v>
      </c>
      <c r="D53" s="102" t="s">
        <v>1247</v>
      </c>
      <c r="E53" s="12"/>
      <c r="F53" s="21" t="s">
        <v>1247</v>
      </c>
      <c r="G53" s="21" t="s">
        <v>1247</v>
      </c>
      <c r="H53" s="433">
        <v>31043.78</v>
      </c>
      <c r="I53" s="21" t="s">
        <v>1247</v>
      </c>
      <c r="J53" s="13" t="s">
        <v>924</v>
      </c>
      <c r="K53" s="12"/>
      <c r="L53" s="21" t="s">
        <v>1247</v>
      </c>
      <c r="M53" s="21" t="s">
        <v>1247</v>
      </c>
      <c r="N53" s="21" t="s">
        <v>1247</v>
      </c>
      <c r="O53" s="12"/>
      <c r="P53" s="21"/>
      <c r="Q53" s="21" t="s">
        <v>1247</v>
      </c>
      <c r="R53" s="21" t="s">
        <v>1247</v>
      </c>
      <c r="S53" s="21" t="s">
        <v>1247</v>
      </c>
      <c r="T53" s="21" t="s">
        <v>1247</v>
      </c>
      <c r="U53" s="21" t="s">
        <v>1247</v>
      </c>
      <c r="V53" s="21" t="s">
        <v>1247</v>
      </c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>
      <c r="A54" s="21">
        <v>48</v>
      </c>
      <c r="B54" s="439" t="s">
        <v>925</v>
      </c>
      <c r="C54" s="102" t="s">
        <v>926</v>
      </c>
      <c r="D54" s="102" t="s">
        <v>1247</v>
      </c>
      <c r="E54" s="12"/>
      <c r="F54" s="21" t="s">
        <v>1247</v>
      </c>
      <c r="G54" s="21" t="s">
        <v>1247</v>
      </c>
      <c r="H54" s="433">
        <v>9900</v>
      </c>
      <c r="I54" s="21" t="s">
        <v>1247</v>
      </c>
      <c r="J54" s="13" t="s">
        <v>927</v>
      </c>
      <c r="K54" s="12"/>
      <c r="L54" s="21" t="s">
        <v>1247</v>
      </c>
      <c r="M54" s="21" t="s">
        <v>1247</v>
      </c>
      <c r="N54" s="21" t="s">
        <v>1247</v>
      </c>
      <c r="O54" s="12"/>
      <c r="P54" s="21"/>
      <c r="Q54" s="21" t="s">
        <v>1247</v>
      </c>
      <c r="R54" s="21" t="s">
        <v>1247</v>
      </c>
      <c r="S54" s="21" t="s">
        <v>1247</v>
      </c>
      <c r="T54" s="21" t="s">
        <v>1247</v>
      </c>
      <c r="U54" s="21" t="s">
        <v>1247</v>
      </c>
      <c r="V54" s="21" t="s">
        <v>1247</v>
      </c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>
      <c r="A55" s="21">
        <v>49</v>
      </c>
      <c r="B55" s="439" t="s">
        <v>925</v>
      </c>
      <c r="C55" s="102" t="s">
        <v>926</v>
      </c>
      <c r="D55" s="102" t="s">
        <v>1247</v>
      </c>
      <c r="E55" s="12"/>
      <c r="F55" s="21" t="s">
        <v>1247</v>
      </c>
      <c r="G55" s="21" t="s">
        <v>1247</v>
      </c>
      <c r="H55" s="433">
        <v>10357.8</v>
      </c>
      <c r="I55" s="21" t="s">
        <v>1247</v>
      </c>
      <c r="J55" s="13" t="s">
        <v>886</v>
      </c>
      <c r="K55" s="12"/>
      <c r="L55" s="21" t="s">
        <v>1247</v>
      </c>
      <c r="M55" s="21" t="s">
        <v>1247</v>
      </c>
      <c r="N55" s="21" t="s">
        <v>1247</v>
      </c>
      <c r="O55" s="12"/>
      <c r="P55" s="21"/>
      <c r="Q55" s="21" t="s">
        <v>1247</v>
      </c>
      <c r="R55" s="21" t="s">
        <v>1247</v>
      </c>
      <c r="S55" s="21" t="s">
        <v>1247</v>
      </c>
      <c r="T55" s="21" t="s">
        <v>1247</v>
      </c>
      <c r="U55" s="21" t="s">
        <v>1247</v>
      </c>
      <c r="V55" s="21" t="s">
        <v>1247</v>
      </c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>
      <c r="A56" s="21">
        <v>50</v>
      </c>
      <c r="B56" s="439" t="s">
        <v>925</v>
      </c>
      <c r="C56" s="102" t="s">
        <v>926</v>
      </c>
      <c r="D56" s="102" t="s">
        <v>1247</v>
      </c>
      <c r="E56" s="12"/>
      <c r="F56" s="21" t="s">
        <v>1247</v>
      </c>
      <c r="G56" s="21" t="s">
        <v>1247</v>
      </c>
      <c r="H56" s="433">
        <v>13834.8</v>
      </c>
      <c r="I56" s="21" t="s">
        <v>1247</v>
      </c>
      <c r="J56" s="13" t="s">
        <v>880</v>
      </c>
      <c r="K56" s="12"/>
      <c r="L56" s="21" t="s">
        <v>1247</v>
      </c>
      <c r="M56" s="21" t="s">
        <v>1247</v>
      </c>
      <c r="N56" s="21" t="s">
        <v>1247</v>
      </c>
      <c r="O56" s="12"/>
      <c r="P56" s="21"/>
      <c r="Q56" s="21" t="s">
        <v>1247</v>
      </c>
      <c r="R56" s="21" t="s">
        <v>1247</v>
      </c>
      <c r="S56" s="21" t="s">
        <v>1247</v>
      </c>
      <c r="T56" s="21" t="s">
        <v>1247</v>
      </c>
      <c r="U56" s="21" t="s">
        <v>1247</v>
      </c>
      <c r="V56" s="21" t="s">
        <v>1247</v>
      </c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>
      <c r="A57" s="21">
        <v>51</v>
      </c>
      <c r="B57" s="439" t="s">
        <v>925</v>
      </c>
      <c r="C57" s="102" t="s">
        <v>926</v>
      </c>
      <c r="D57" s="102" t="s">
        <v>1247</v>
      </c>
      <c r="E57" s="12"/>
      <c r="F57" s="21" t="s">
        <v>1247</v>
      </c>
      <c r="G57" s="21" t="s">
        <v>1247</v>
      </c>
      <c r="H57" s="433">
        <v>10357.8</v>
      </c>
      <c r="I57" s="21" t="s">
        <v>1247</v>
      </c>
      <c r="J57" s="13" t="s">
        <v>928</v>
      </c>
      <c r="K57" s="12"/>
      <c r="L57" s="21" t="s">
        <v>1247</v>
      </c>
      <c r="M57" s="21" t="s">
        <v>1247</v>
      </c>
      <c r="N57" s="21" t="s">
        <v>1247</v>
      </c>
      <c r="O57" s="12"/>
      <c r="P57" s="21"/>
      <c r="Q57" s="21" t="s">
        <v>1247</v>
      </c>
      <c r="R57" s="21" t="s">
        <v>1247</v>
      </c>
      <c r="S57" s="21" t="s">
        <v>1247</v>
      </c>
      <c r="T57" s="21" t="s">
        <v>1247</v>
      </c>
      <c r="U57" s="21" t="s">
        <v>1247</v>
      </c>
      <c r="V57" s="21" t="s">
        <v>1247</v>
      </c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>
      <c r="A58" s="21">
        <v>54</v>
      </c>
      <c r="B58" s="440" t="s">
        <v>925</v>
      </c>
      <c r="C58" s="21" t="s">
        <v>926</v>
      </c>
      <c r="D58" s="21" t="s">
        <v>1247</v>
      </c>
      <c r="E58" s="12"/>
      <c r="F58" s="21" t="s">
        <v>1247</v>
      </c>
      <c r="G58" s="21" t="s">
        <v>1247</v>
      </c>
      <c r="H58" s="433">
        <v>10357.8</v>
      </c>
      <c r="I58" s="21" t="s">
        <v>1247</v>
      </c>
      <c r="J58" s="13" t="s">
        <v>879</v>
      </c>
      <c r="K58" s="12"/>
      <c r="L58" s="21" t="s">
        <v>1247</v>
      </c>
      <c r="M58" s="21" t="s">
        <v>1247</v>
      </c>
      <c r="N58" s="21" t="s">
        <v>1247</v>
      </c>
      <c r="O58" s="12"/>
      <c r="P58" s="21"/>
      <c r="Q58" s="21" t="s">
        <v>1247</v>
      </c>
      <c r="R58" s="21" t="s">
        <v>1247</v>
      </c>
      <c r="S58" s="21" t="s">
        <v>1247</v>
      </c>
      <c r="T58" s="21" t="s">
        <v>1247</v>
      </c>
      <c r="U58" s="21" t="s">
        <v>1247</v>
      </c>
      <c r="V58" s="21" t="s">
        <v>1247</v>
      </c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>
      <c r="A59" s="21">
        <v>55</v>
      </c>
      <c r="B59" s="440" t="s">
        <v>925</v>
      </c>
      <c r="C59" s="21" t="s">
        <v>926</v>
      </c>
      <c r="D59" s="21" t="s">
        <v>1247</v>
      </c>
      <c r="E59" s="12"/>
      <c r="F59" s="21" t="s">
        <v>1247</v>
      </c>
      <c r="G59" s="21" t="s">
        <v>1247</v>
      </c>
      <c r="H59" s="433">
        <v>10357.8</v>
      </c>
      <c r="I59" s="182" t="s">
        <v>1247</v>
      </c>
      <c r="J59" s="13" t="s">
        <v>929</v>
      </c>
      <c r="K59" s="12"/>
      <c r="L59" s="21" t="s">
        <v>1247</v>
      </c>
      <c r="M59" s="21" t="s">
        <v>1247</v>
      </c>
      <c r="N59" s="21" t="s">
        <v>1247</v>
      </c>
      <c r="O59" s="12"/>
      <c r="P59" s="21"/>
      <c r="Q59" s="21" t="s">
        <v>1247</v>
      </c>
      <c r="R59" s="21" t="s">
        <v>1247</v>
      </c>
      <c r="S59" s="21" t="s">
        <v>1247</v>
      </c>
      <c r="T59" s="21" t="s">
        <v>1247</v>
      </c>
      <c r="U59" s="21" t="s">
        <v>1247</v>
      </c>
      <c r="V59" s="21" t="s">
        <v>1247</v>
      </c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>
      <c r="A60" s="21">
        <v>56</v>
      </c>
      <c r="B60" s="440" t="s">
        <v>925</v>
      </c>
      <c r="C60" s="21" t="s">
        <v>926</v>
      </c>
      <c r="D60" s="21" t="s">
        <v>1247</v>
      </c>
      <c r="E60" s="12"/>
      <c r="F60" s="21" t="s">
        <v>1247</v>
      </c>
      <c r="G60" s="21" t="s">
        <v>1247</v>
      </c>
      <c r="H60" s="433">
        <v>14880</v>
      </c>
      <c r="I60" s="182" t="s">
        <v>1247</v>
      </c>
      <c r="J60" s="13" t="s">
        <v>848</v>
      </c>
      <c r="K60" s="12"/>
      <c r="L60" s="21" t="s">
        <v>1247</v>
      </c>
      <c r="M60" s="21" t="s">
        <v>1247</v>
      </c>
      <c r="N60" s="21" t="s">
        <v>1247</v>
      </c>
      <c r="O60" s="12"/>
      <c r="P60" s="21"/>
      <c r="Q60" s="21" t="s">
        <v>1247</v>
      </c>
      <c r="R60" s="21" t="s">
        <v>1247</v>
      </c>
      <c r="S60" s="21" t="s">
        <v>1247</v>
      </c>
      <c r="T60" s="21" t="s">
        <v>1247</v>
      </c>
      <c r="U60" s="21" t="s">
        <v>1247</v>
      </c>
      <c r="V60" s="21" t="s">
        <v>1247</v>
      </c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>
      <c r="A61" s="21">
        <v>57</v>
      </c>
      <c r="B61" s="440" t="s">
        <v>925</v>
      </c>
      <c r="C61" s="21" t="s">
        <v>926</v>
      </c>
      <c r="D61" s="21" t="s">
        <v>1247</v>
      </c>
      <c r="E61" s="12"/>
      <c r="F61" s="21" t="s">
        <v>1247</v>
      </c>
      <c r="G61" s="21" t="s">
        <v>1247</v>
      </c>
      <c r="H61" s="433">
        <v>15250</v>
      </c>
      <c r="I61" s="182" t="s">
        <v>1247</v>
      </c>
      <c r="J61" s="13" t="s">
        <v>930</v>
      </c>
      <c r="K61" s="12"/>
      <c r="L61" s="21" t="s">
        <v>1247</v>
      </c>
      <c r="M61" s="21" t="s">
        <v>1247</v>
      </c>
      <c r="N61" s="21" t="s">
        <v>1247</v>
      </c>
      <c r="O61" s="12"/>
      <c r="P61" s="21"/>
      <c r="Q61" s="21" t="s">
        <v>1247</v>
      </c>
      <c r="R61" s="21" t="s">
        <v>1247</v>
      </c>
      <c r="S61" s="21" t="s">
        <v>1247</v>
      </c>
      <c r="T61" s="21" t="s">
        <v>1247</v>
      </c>
      <c r="U61" s="21" t="s">
        <v>1247</v>
      </c>
      <c r="V61" s="21" t="s">
        <v>1247</v>
      </c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s="21">
        <v>58</v>
      </c>
      <c r="B62" s="440" t="s">
        <v>925</v>
      </c>
      <c r="C62" s="21" t="s">
        <v>926</v>
      </c>
      <c r="D62" s="21" t="s">
        <v>1247</v>
      </c>
      <c r="E62" s="12"/>
      <c r="F62" s="21" t="s">
        <v>1247</v>
      </c>
      <c r="G62" s="21" t="s">
        <v>1247</v>
      </c>
      <c r="H62" s="433">
        <v>10614</v>
      </c>
      <c r="I62" s="182" t="s">
        <v>1247</v>
      </c>
      <c r="J62" s="13" t="s">
        <v>931</v>
      </c>
      <c r="K62" s="12"/>
      <c r="L62" s="21" t="s">
        <v>1247</v>
      </c>
      <c r="M62" s="21" t="s">
        <v>1247</v>
      </c>
      <c r="N62" s="21" t="s">
        <v>1247</v>
      </c>
      <c r="O62" s="12"/>
      <c r="P62" s="21"/>
      <c r="Q62" s="21" t="s">
        <v>1247</v>
      </c>
      <c r="R62" s="21" t="s">
        <v>1247</v>
      </c>
      <c r="S62" s="21" t="s">
        <v>1247</v>
      </c>
      <c r="T62" s="21" t="s">
        <v>1247</v>
      </c>
      <c r="U62" s="21" t="s">
        <v>1247</v>
      </c>
      <c r="V62" s="21" t="s">
        <v>1247</v>
      </c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>
      <c r="A63" s="21">
        <v>59</v>
      </c>
      <c r="B63" s="440" t="s">
        <v>925</v>
      </c>
      <c r="C63" s="21" t="s">
        <v>926</v>
      </c>
      <c r="D63" s="21" t="s">
        <v>1247</v>
      </c>
      <c r="E63" s="12"/>
      <c r="F63" s="21" t="s">
        <v>1247</v>
      </c>
      <c r="G63" s="21" t="s">
        <v>1247</v>
      </c>
      <c r="H63" s="433">
        <v>3960.12</v>
      </c>
      <c r="I63" s="182" t="s">
        <v>1247</v>
      </c>
      <c r="J63" s="13" t="s">
        <v>932</v>
      </c>
      <c r="K63" s="12"/>
      <c r="L63" s="21" t="s">
        <v>1247</v>
      </c>
      <c r="M63" s="21" t="s">
        <v>1247</v>
      </c>
      <c r="N63" s="21" t="s">
        <v>1247</v>
      </c>
      <c r="O63" s="12"/>
      <c r="P63" s="21"/>
      <c r="Q63" s="21" t="s">
        <v>1247</v>
      </c>
      <c r="R63" s="21" t="s">
        <v>1247</v>
      </c>
      <c r="S63" s="21" t="s">
        <v>1247</v>
      </c>
      <c r="T63" s="21" t="s">
        <v>1247</v>
      </c>
      <c r="U63" s="21" t="s">
        <v>1247</v>
      </c>
      <c r="V63" s="21" t="s">
        <v>1247</v>
      </c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>
      <c r="A64" s="21">
        <v>60</v>
      </c>
      <c r="B64" s="440" t="s">
        <v>925</v>
      </c>
      <c r="C64" s="21" t="s">
        <v>926</v>
      </c>
      <c r="D64" s="21" t="s">
        <v>1247</v>
      </c>
      <c r="E64" s="12"/>
      <c r="F64" s="21" t="s">
        <v>1247</v>
      </c>
      <c r="G64" s="21" t="s">
        <v>1247</v>
      </c>
      <c r="H64" s="433">
        <v>18812.4</v>
      </c>
      <c r="I64" s="182" t="s">
        <v>1247</v>
      </c>
      <c r="J64" s="13" t="s">
        <v>933</v>
      </c>
      <c r="K64" s="12"/>
      <c r="L64" s="21" t="s">
        <v>1247</v>
      </c>
      <c r="M64" s="21" t="s">
        <v>1247</v>
      </c>
      <c r="N64" s="21" t="s">
        <v>1247</v>
      </c>
      <c r="O64" s="12"/>
      <c r="P64" s="21"/>
      <c r="Q64" s="21" t="s">
        <v>1247</v>
      </c>
      <c r="R64" s="21" t="s">
        <v>1247</v>
      </c>
      <c r="S64" s="21" t="s">
        <v>1247</v>
      </c>
      <c r="T64" s="21" t="s">
        <v>1247</v>
      </c>
      <c r="U64" s="21" t="s">
        <v>1247</v>
      </c>
      <c r="V64" s="21" t="s">
        <v>1247</v>
      </c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>
      <c r="A65" s="21">
        <v>61</v>
      </c>
      <c r="B65" s="440" t="s">
        <v>925</v>
      </c>
      <c r="C65" s="21" t="s">
        <v>926</v>
      </c>
      <c r="D65" s="21" t="s">
        <v>1247</v>
      </c>
      <c r="E65" s="12"/>
      <c r="F65" s="21" t="s">
        <v>1247</v>
      </c>
      <c r="G65" s="21" t="s">
        <v>1247</v>
      </c>
      <c r="H65" s="433">
        <v>10004</v>
      </c>
      <c r="I65" s="182" t="s">
        <v>1247</v>
      </c>
      <c r="J65" s="13" t="s">
        <v>934</v>
      </c>
      <c r="K65" s="12"/>
      <c r="L65" s="21" t="s">
        <v>1247</v>
      </c>
      <c r="M65" s="21" t="s">
        <v>1247</v>
      </c>
      <c r="N65" s="21" t="s">
        <v>1247</v>
      </c>
      <c r="O65" s="12"/>
      <c r="P65" s="21"/>
      <c r="Q65" s="21" t="s">
        <v>1247</v>
      </c>
      <c r="R65" s="21" t="s">
        <v>1247</v>
      </c>
      <c r="S65" s="21" t="s">
        <v>1247</v>
      </c>
      <c r="T65" s="21" t="s">
        <v>1247</v>
      </c>
      <c r="U65" s="21" t="s">
        <v>1247</v>
      </c>
      <c r="V65" s="21" t="s">
        <v>1247</v>
      </c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>
      <c r="A66" s="21">
        <v>62</v>
      </c>
      <c r="B66" s="440" t="s">
        <v>925</v>
      </c>
      <c r="C66" s="21" t="s">
        <v>926</v>
      </c>
      <c r="D66" s="21" t="s">
        <v>1247</v>
      </c>
      <c r="E66" s="12"/>
      <c r="F66" s="21" t="s">
        <v>1247</v>
      </c>
      <c r="G66" s="21" t="s">
        <v>1247</v>
      </c>
      <c r="H66" s="433">
        <v>10004</v>
      </c>
      <c r="I66" s="182" t="s">
        <v>1247</v>
      </c>
      <c r="J66" s="13" t="s">
        <v>935</v>
      </c>
      <c r="K66" s="12"/>
      <c r="L66" s="21" t="s">
        <v>1247</v>
      </c>
      <c r="M66" s="21" t="s">
        <v>1247</v>
      </c>
      <c r="N66" s="21" t="s">
        <v>1247</v>
      </c>
      <c r="O66" s="12"/>
      <c r="P66" s="21"/>
      <c r="Q66" s="21" t="s">
        <v>1247</v>
      </c>
      <c r="R66" s="21" t="s">
        <v>1247</v>
      </c>
      <c r="S66" s="21" t="s">
        <v>1247</v>
      </c>
      <c r="T66" s="21" t="s">
        <v>1247</v>
      </c>
      <c r="U66" s="21" t="s">
        <v>1247</v>
      </c>
      <c r="V66" s="21" t="s">
        <v>1247</v>
      </c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>
      <c r="A67" s="21">
        <v>63</v>
      </c>
      <c r="B67" s="440" t="s">
        <v>925</v>
      </c>
      <c r="C67" s="21" t="s">
        <v>926</v>
      </c>
      <c r="D67" s="21" t="s">
        <v>1247</v>
      </c>
      <c r="E67" s="12"/>
      <c r="F67" s="21" t="s">
        <v>1247</v>
      </c>
      <c r="G67" s="21" t="s">
        <v>1247</v>
      </c>
      <c r="H67" s="433">
        <v>10562.76</v>
      </c>
      <c r="I67" s="182" t="s">
        <v>1247</v>
      </c>
      <c r="J67" s="13" t="s">
        <v>883</v>
      </c>
      <c r="K67" s="12"/>
      <c r="L67" s="21" t="s">
        <v>1247</v>
      </c>
      <c r="M67" s="21" t="s">
        <v>1247</v>
      </c>
      <c r="N67" s="21" t="s">
        <v>1247</v>
      </c>
      <c r="O67" s="12"/>
      <c r="P67" s="21"/>
      <c r="Q67" s="21" t="s">
        <v>1247</v>
      </c>
      <c r="R67" s="21" t="s">
        <v>1247</v>
      </c>
      <c r="S67" s="21" t="s">
        <v>1247</v>
      </c>
      <c r="T67" s="21" t="s">
        <v>1247</v>
      </c>
      <c r="U67" s="21" t="s">
        <v>1247</v>
      </c>
      <c r="V67" s="21" t="s">
        <v>1247</v>
      </c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>
      <c r="A68" s="21">
        <v>64</v>
      </c>
      <c r="B68" s="440" t="s">
        <v>925</v>
      </c>
      <c r="C68" s="21" t="s">
        <v>926</v>
      </c>
      <c r="D68" s="21" t="s">
        <v>1247</v>
      </c>
      <c r="E68" s="12"/>
      <c r="F68" s="21" t="s">
        <v>1247</v>
      </c>
      <c r="G68" s="21" t="s">
        <v>1247</v>
      </c>
      <c r="H68" s="433">
        <v>10562.76</v>
      </c>
      <c r="I68" s="182" t="s">
        <v>1247</v>
      </c>
      <c r="J68" s="13" t="s">
        <v>936</v>
      </c>
      <c r="K68" s="12"/>
      <c r="L68" s="21" t="s">
        <v>1247</v>
      </c>
      <c r="M68" s="21" t="s">
        <v>1247</v>
      </c>
      <c r="N68" s="21" t="s">
        <v>1247</v>
      </c>
      <c r="O68" s="12"/>
      <c r="P68" s="21"/>
      <c r="Q68" s="21" t="s">
        <v>1247</v>
      </c>
      <c r="R68" s="21" t="s">
        <v>1247</v>
      </c>
      <c r="S68" s="21" t="s">
        <v>1247</v>
      </c>
      <c r="T68" s="21" t="s">
        <v>1247</v>
      </c>
      <c r="U68" s="21" t="s">
        <v>1247</v>
      </c>
      <c r="V68" s="21" t="s">
        <v>1247</v>
      </c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>
      <c r="A69" s="21">
        <v>65</v>
      </c>
      <c r="B69" s="440" t="s">
        <v>925</v>
      </c>
      <c r="C69" s="21" t="s">
        <v>926</v>
      </c>
      <c r="D69" s="21" t="s">
        <v>1247</v>
      </c>
      <c r="E69" s="12"/>
      <c r="F69" s="21" t="s">
        <v>1247</v>
      </c>
      <c r="G69" s="21" t="s">
        <v>1247</v>
      </c>
      <c r="H69" s="433">
        <v>10562.76</v>
      </c>
      <c r="I69" s="182" t="s">
        <v>1247</v>
      </c>
      <c r="J69" s="13" t="s">
        <v>447</v>
      </c>
      <c r="K69" s="12"/>
      <c r="L69" s="21" t="s">
        <v>1247</v>
      </c>
      <c r="M69" s="21" t="s">
        <v>1247</v>
      </c>
      <c r="N69" s="21" t="s">
        <v>1247</v>
      </c>
      <c r="O69" s="12"/>
      <c r="P69" s="21"/>
      <c r="Q69" s="21" t="s">
        <v>1247</v>
      </c>
      <c r="R69" s="21" t="s">
        <v>1247</v>
      </c>
      <c r="S69" s="21" t="s">
        <v>1247</v>
      </c>
      <c r="T69" s="21" t="s">
        <v>1247</v>
      </c>
      <c r="U69" s="21" t="s">
        <v>1247</v>
      </c>
      <c r="V69" s="21" t="s">
        <v>1247</v>
      </c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>
      <c r="A70" s="21">
        <v>66</v>
      </c>
      <c r="B70" s="440" t="s">
        <v>925</v>
      </c>
      <c r="C70" s="21" t="s">
        <v>926</v>
      </c>
      <c r="D70" s="21" t="s">
        <v>1247</v>
      </c>
      <c r="E70" s="12"/>
      <c r="F70" s="21" t="s">
        <v>1247</v>
      </c>
      <c r="G70" s="21" t="s">
        <v>1247</v>
      </c>
      <c r="H70" s="433">
        <v>10562.76</v>
      </c>
      <c r="I70" s="182" t="s">
        <v>1247</v>
      </c>
      <c r="J70" s="13" t="s">
        <v>727</v>
      </c>
      <c r="K70" s="12"/>
      <c r="L70" s="21" t="s">
        <v>1247</v>
      </c>
      <c r="M70" s="21" t="s">
        <v>1247</v>
      </c>
      <c r="N70" s="21" t="s">
        <v>1247</v>
      </c>
      <c r="O70" s="12"/>
      <c r="P70" s="21"/>
      <c r="Q70" s="21" t="s">
        <v>1247</v>
      </c>
      <c r="R70" s="21" t="s">
        <v>1247</v>
      </c>
      <c r="S70" s="21" t="s">
        <v>1247</v>
      </c>
      <c r="T70" s="21" t="s">
        <v>1247</v>
      </c>
      <c r="U70" s="21" t="s">
        <v>1247</v>
      </c>
      <c r="V70" s="21" t="s">
        <v>1247</v>
      </c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>
      <c r="A71" s="21">
        <v>67</v>
      </c>
      <c r="B71" s="440" t="s">
        <v>925</v>
      </c>
      <c r="C71" s="21" t="s">
        <v>926</v>
      </c>
      <c r="D71" s="21" t="s">
        <v>1247</v>
      </c>
      <c r="E71" s="12"/>
      <c r="F71" s="21" t="s">
        <v>1247</v>
      </c>
      <c r="G71" s="21" t="s">
        <v>1247</v>
      </c>
      <c r="H71" s="433">
        <v>10562.76</v>
      </c>
      <c r="I71" s="182" t="s">
        <v>1247</v>
      </c>
      <c r="J71" s="13" t="s">
        <v>937</v>
      </c>
      <c r="K71" s="12"/>
      <c r="L71" s="21" t="s">
        <v>1247</v>
      </c>
      <c r="M71" s="21" t="s">
        <v>1247</v>
      </c>
      <c r="N71" s="21" t="s">
        <v>1247</v>
      </c>
      <c r="O71" s="12"/>
      <c r="P71" s="21"/>
      <c r="Q71" s="21" t="s">
        <v>1247</v>
      </c>
      <c r="R71" s="21" t="s">
        <v>1247</v>
      </c>
      <c r="S71" s="21" t="s">
        <v>1247</v>
      </c>
      <c r="T71" s="21" t="s">
        <v>1247</v>
      </c>
      <c r="U71" s="21" t="s">
        <v>1247</v>
      </c>
      <c r="V71" s="21" t="s">
        <v>1247</v>
      </c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>
      <c r="A72" s="21">
        <v>68</v>
      </c>
      <c r="B72" s="440" t="s">
        <v>925</v>
      </c>
      <c r="C72" s="21" t="s">
        <v>926</v>
      </c>
      <c r="D72" s="21" t="s">
        <v>1247</v>
      </c>
      <c r="E72" s="12"/>
      <c r="F72" s="21" t="s">
        <v>1247</v>
      </c>
      <c r="G72" s="21" t="s">
        <v>1247</v>
      </c>
      <c r="H72" s="433">
        <v>10562.76</v>
      </c>
      <c r="I72" s="182" t="s">
        <v>1247</v>
      </c>
      <c r="J72" s="13" t="s">
        <v>440</v>
      </c>
      <c r="K72" s="12"/>
      <c r="L72" s="21" t="s">
        <v>1247</v>
      </c>
      <c r="M72" s="21" t="s">
        <v>1247</v>
      </c>
      <c r="N72" s="21" t="s">
        <v>1247</v>
      </c>
      <c r="O72" s="12"/>
      <c r="P72" s="21"/>
      <c r="Q72" s="21" t="s">
        <v>1247</v>
      </c>
      <c r="R72" s="21" t="s">
        <v>1247</v>
      </c>
      <c r="S72" s="21" t="s">
        <v>1247</v>
      </c>
      <c r="T72" s="21" t="s">
        <v>1247</v>
      </c>
      <c r="U72" s="21" t="s">
        <v>1247</v>
      </c>
      <c r="V72" s="21" t="s">
        <v>1247</v>
      </c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>
      <c r="A73" s="21">
        <v>69</v>
      </c>
      <c r="B73" s="440" t="s">
        <v>925</v>
      </c>
      <c r="C73" s="21" t="s">
        <v>926</v>
      </c>
      <c r="D73" s="21" t="s">
        <v>1247</v>
      </c>
      <c r="E73" s="12"/>
      <c r="F73" s="21" t="s">
        <v>1247</v>
      </c>
      <c r="G73" s="21" t="s">
        <v>1247</v>
      </c>
      <c r="H73" s="433">
        <v>10562.76</v>
      </c>
      <c r="I73" s="182" t="s">
        <v>1247</v>
      </c>
      <c r="J73" s="13" t="s">
        <v>882</v>
      </c>
      <c r="K73" s="12"/>
      <c r="L73" s="21" t="s">
        <v>1247</v>
      </c>
      <c r="M73" s="21" t="s">
        <v>1247</v>
      </c>
      <c r="N73" s="21" t="s">
        <v>1247</v>
      </c>
      <c r="O73" s="12"/>
      <c r="P73" s="21"/>
      <c r="Q73" s="21" t="s">
        <v>1247</v>
      </c>
      <c r="R73" s="21" t="s">
        <v>1247</v>
      </c>
      <c r="S73" s="21" t="s">
        <v>1247</v>
      </c>
      <c r="T73" s="21" t="s">
        <v>1247</v>
      </c>
      <c r="U73" s="21" t="s">
        <v>1247</v>
      </c>
      <c r="V73" s="21" t="s">
        <v>1247</v>
      </c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>
      <c r="A74" s="21">
        <v>70</v>
      </c>
      <c r="B74" s="440" t="s">
        <v>925</v>
      </c>
      <c r="C74" s="21" t="s">
        <v>926</v>
      </c>
      <c r="D74" s="21" t="s">
        <v>1247</v>
      </c>
      <c r="E74" s="12"/>
      <c r="F74" s="21" t="s">
        <v>1247</v>
      </c>
      <c r="G74" s="21" t="s">
        <v>1247</v>
      </c>
      <c r="H74" s="433">
        <v>10562.76</v>
      </c>
      <c r="I74" s="182" t="s">
        <v>1247</v>
      </c>
      <c r="J74" s="13" t="s">
        <v>850</v>
      </c>
      <c r="K74" s="12"/>
      <c r="L74" s="21" t="s">
        <v>1247</v>
      </c>
      <c r="M74" s="21" t="s">
        <v>1247</v>
      </c>
      <c r="N74" s="21" t="s">
        <v>1247</v>
      </c>
      <c r="O74" s="12"/>
      <c r="P74" s="21"/>
      <c r="Q74" s="21" t="s">
        <v>1247</v>
      </c>
      <c r="R74" s="21" t="s">
        <v>1247</v>
      </c>
      <c r="S74" s="21" t="s">
        <v>1247</v>
      </c>
      <c r="T74" s="21" t="s">
        <v>1247</v>
      </c>
      <c r="U74" s="21" t="s">
        <v>1247</v>
      </c>
      <c r="V74" s="21" t="s">
        <v>1247</v>
      </c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>
      <c r="A75" s="21">
        <v>71</v>
      </c>
      <c r="B75" s="440" t="s">
        <v>925</v>
      </c>
      <c r="C75" s="21" t="s">
        <v>926</v>
      </c>
      <c r="D75" s="21" t="s">
        <v>1247</v>
      </c>
      <c r="E75" s="12"/>
      <c r="F75" s="21" t="s">
        <v>1247</v>
      </c>
      <c r="G75" s="21" t="s">
        <v>1247</v>
      </c>
      <c r="H75" s="433">
        <v>7664.04</v>
      </c>
      <c r="I75" s="182" t="s">
        <v>1247</v>
      </c>
      <c r="J75" s="13" t="s">
        <v>842</v>
      </c>
      <c r="K75" s="12"/>
      <c r="L75" s="21" t="s">
        <v>1247</v>
      </c>
      <c r="M75" s="21" t="s">
        <v>1247</v>
      </c>
      <c r="N75" s="21" t="s">
        <v>1247</v>
      </c>
      <c r="O75" s="12"/>
      <c r="P75" s="21"/>
      <c r="Q75" s="21" t="s">
        <v>1247</v>
      </c>
      <c r="R75" s="21" t="s">
        <v>1247</v>
      </c>
      <c r="S75" s="21" t="s">
        <v>1247</v>
      </c>
      <c r="T75" s="21" t="s">
        <v>1247</v>
      </c>
      <c r="U75" s="21" t="s">
        <v>1247</v>
      </c>
      <c r="V75" s="21" t="s">
        <v>1247</v>
      </c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>
      <c r="A76" s="21">
        <v>72</v>
      </c>
      <c r="B76" s="440" t="s">
        <v>925</v>
      </c>
      <c r="C76" s="21" t="s">
        <v>926</v>
      </c>
      <c r="D76" s="21" t="s">
        <v>1247</v>
      </c>
      <c r="E76" s="12"/>
      <c r="F76" s="21" t="s">
        <v>1247</v>
      </c>
      <c r="G76" s="21" t="s">
        <v>1247</v>
      </c>
      <c r="H76" s="433">
        <v>7664.04</v>
      </c>
      <c r="I76" s="182" t="s">
        <v>1247</v>
      </c>
      <c r="J76" s="13" t="s">
        <v>938</v>
      </c>
      <c r="K76" s="12"/>
      <c r="L76" s="21" t="s">
        <v>1247</v>
      </c>
      <c r="M76" s="21" t="s">
        <v>1247</v>
      </c>
      <c r="N76" s="21" t="s">
        <v>1247</v>
      </c>
      <c r="O76" s="12"/>
      <c r="P76" s="21"/>
      <c r="Q76" s="21" t="s">
        <v>1247</v>
      </c>
      <c r="R76" s="21" t="s">
        <v>1247</v>
      </c>
      <c r="S76" s="21" t="s">
        <v>1247</v>
      </c>
      <c r="T76" s="21" t="s">
        <v>1247</v>
      </c>
      <c r="U76" s="21" t="s">
        <v>1247</v>
      </c>
      <c r="V76" s="21" t="s">
        <v>1247</v>
      </c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>
      <c r="A77" s="21">
        <v>73</v>
      </c>
      <c r="B77" s="440" t="s">
        <v>925</v>
      </c>
      <c r="C77" s="21" t="s">
        <v>926</v>
      </c>
      <c r="D77" s="21" t="s">
        <v>1247</v>
      </c>
      <c r="E77" s="12"/>
      <c r="F77" s="21" t="s">
        <v>1247</v>
      </c>
      <c r="G77" s="21" t="s">
        <v>1247</v>
      </c>
      <c r="H77" s="433">
        <v>10562.76</v>
      </c>
      <c r="I77" s="182" t="s">
        <v>1247</v>
      </c>
      <c r="J77" s="13" t="s">
        <v>734</v>
      </c>
      <c r="K77" s="12"/>
      <c r="L77" s="21" t="s">
        <v>1247</v>
      </c>
      <c r="M77" s="21" t="s">
        <v>1247</v>
      </c>
      <c r="N77" s="21" t="s">
        <v>1247</v>
      </c>
      <c r="O77" s="12"/>
      <c r="P77" s="21"/>
      <c r="Q77" s="21" t="s">
        <v>1247</v>
      </c>
      <c r="R77" s="21" t="s">
        <v>1247</v>
      </c>
      <c r="S77" s="21" t="s">
        <v>1247</v>
      </c>
      <c r="T77" s="21" t="s">
        <v>1247</v>
      </c>
      <c r="U77" s="21" t="s">
        <v>1247</v>
      </c>
      <c r="V77" s="21" t="s">
        <v>1247</v>
      </c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>
      <c r="A78" s="21">
        <v>74</v>
      </c>
      <c r="B78" s="440" t="s">
        <v>925</v>
      </c>
      <c r="C78" s="21" t="s">
        <v>926</v>
      </c>
      <c r="D78" s="21" t="s">
        <v>1247</v>
      </c>
      <c r="E78" s="12"/>
      <c r="F78" s="21" t="s">
        <v>1247</v>
      </c>
      <c r="G78" s="21" t="s">
        <v>1247</v>
      </c>
      <c r="H78" s="433">
        <v>10562.76</v>
      </c>
      <c r="I78" s="182" t="s">
        <v>1247</v>
      </c>
      <c r="J78" s="13" t="s">
        <v>939</v>
      </c>
      <c r="K78" s="12"/>
      <c r="L78" s="21" t="s">
        <v>1247</v>
      </c>
      <c r="M78" s="21" t="s">
        <v>1247</v>
      </c>
      <c r="N78" s="21" t="s">
        <v>1247</v>
      </c>
      <c r="O78" s="12"/>
      <c r="P78" s="21"/>
      <c r="Q78" s="21" t="s">
        <v>1247</v>
      </c>
      <c r="R78" s="21" t="s">
        <v>1247</v>
      </c>
      <c r="S78" s="21" t="s">
        <v>1247</v>
      </c>
      <c r="T78" s="21" t="s">
        <v>1247</v>
      </c>
      <c r="U78" s="21" t="s">
        <v>1247</v>
      </c>
      <c r="V78" s="21" t="s">
        <v>1247</v>
      </c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>
      <c r="A79" s="21">
        <v>75</v>
      </c>
      <c r="B79" s="440" t="s">
        <v>925</v>
      </c>
      <c r="C79" s="21" t="s">
        <v>926</v>
      </c>
      <c r="D79" s="21" t="s">
        <v>1247</v>
      </c>
      <c r="E79" s="12"/>
      <c r="F79" s="21" t="s">
        <v>1247</v>
      </c>
      <c r="G79" s="21" t="s">
        <v>1247</v>
      </c>
      <c r="H79" s="433">
        <v>10562.76</v>
      </c>
      <c r="I79" s="182" t="s">
        <v>1247</v>
      </c>
      <c r="J79" s="13" t="s">
        <v>940</v>
      </c>
      <c r="K79" s="12"/>
      <c r="L79" s="21" t="s">
        <v>1247</v>
      </c>
      <c r="M79" s="21" t="s">
        <v>1247</v>
      </c>
      <c r="N79" s="21" t="s">
        <v>1247</v>
      </c>
      <c r="O79" s="12"/>
      <c r="P79" s="21"/>
      <c r="Q79" s="21" t="s">
        <v>1247</v>
      </c>
      <c r="R79" s="21" t="s">
        <v>1247</v>
      </c>
      <c r="S79" s="21" t="s">
        <v>1247</v>
      </c>
      <c r="T79" s="21" t="s">
        <v>1247</v>
      </c>
      <c r="U79" s="21" t="s">
        <v>1247</v>
      </c>
      <c r="V79" s="21" t="s">
        <v>1247</v>
      </c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2.75">
      <c r="A80" s="21">
        <v>76</v>
      </c>
      <c r="B80" s="440" t="s">
        <v>925</v>
      </c>
      <c r="C80" s="21" t="s">
        <v>926</v>
      </c>
      <c r="D80" s="21" t="s">
        <v>1247</v>
      </c>
      <c r="E80" s="12"/>
      <c r="F80" s="21" t="s">
        <v>1247</v>
      </c>
      <c r="G80" s="21" t="s">
        <v>1247</v>
      </c>
      <c r="H80" s="433">
        <v>10562.76</v>
      </c>
      <c r="I80" s="182" t="s">
        <v>1247</v>
      </c>
      <c r="J80" s="13" t="s">
        <v>941</v>
      </c>
      <c r="K80" s="12"/>
      <c r="L80" s="21" t="s">
        <v>1247</v>
      </c>
      <c r="M80" s="21" t="s">
        <v>1247</v>
      </c>
      <c r="N80" s="21" t="s">
        <v>1247</v>
      </c>
      <c r="O80" s="12"/>
      <c r="P80" s="21"/>
      <c r="Q80" s="21" t="s">
        <v>1247</v>
      </c>
      <c r="R80" s="21" t="s">
        <v>1247</v>
      </c>
      <c r="S80" s="21" t="s">
        <v>1247</v>
      </c>
      <c r="T80" s="21" t="s">
        <v>1247</v>
      </c>
      <c r="U80" s="21" t="s">
        <v>1247</v>
      </c>
      <c r="V80" s="21" t="s">
        <v>1247</v>
      </c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2.75">
      <c r="A81" s="21">
        <v>77</v>
      </c>
      <c r="B81" s="440" t="s">
        <v>942</v>
      </c>
      <c r="C81" s="21" t="s">
        <v>943</v>
      </c>
      <c r="D81" s="21" t="s">
        <v>1247</v>
      </c>
      <c r="E81" s="12"/>
      <c r="F81" s="21" t="s">
        <v>1247</v>
      </c>
      <c r="G81" s="21" t="s">
        <v>1247</v>
      </c>
      <c r="H81" s="433">
        <v>176984</v>
      </c>
      <c r="I81" s="182" t="s">
        <v>1247</v>
      </c>
      <c r="J81" s="13" t="s">
        <v>944</v>
      </c>
      <c r="K81" s="12"/>
      <c r="L81" s="21" t="s">
        <v>1247</v>
      </c>
      <c r="M81" s="21" t="s">
        <v>1247</v>
      </c>
      <c r="N81" s="21" t="s">
        <v>1247</v>
      </c>
      <c r="O81" s="12"/>
      <c r="P81" s="21"/>
      <c r="Q81" s="21" t="s">
        <v>1247</v>
      </c>
      <c r="R81" s="21" t="s">
        <v>1247</v>
      </c>
      <c r="S81" s="21" t="s">
        <v>1247</v>
      </c>
      <c r="T81" s="21" t="s">
        <v>1247</v>
      </c>
      <c r="U81" s="21" t="s">
        <v>1247</v>
      </c>
      <c r="V81" s="21" t="s">
        <v>1247</v>
      </c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2.75">
      <c r="A82" s="21">
        <v>78</v>
      </c>
      <c r="B82" s="13" t="s">
        <v>945</v>
      </c>
      <c r="C82" s="21" t="s">
        <v>946</v>
      </c>
      <c r="D82" s="21" t="s">
        <v>1247</v>
      </c>
      <c r="E82" s="13"/>
      <c r="F82" s="13"/>
      <c r="G82" s="12"/>
      <c r="H82" s="190">
        <v>141027</v>
      </c>
      <c r="I82" s="15"/>
      <c r="J82" s="13" t="s">
        <v>944</v>
      </c>
      <c r="K82" s="12"/>
      <c r="L82" s="13"/>
      <c r="M82" s="13"/>
      <c r="N82" s="13"/>
      <c r="O82" s="12"/>
      <c r="P82" s="13"/>
      <c r="Q82" s="13"/>
      <c r="R82" s="13"/>
      <c r="S82" s="13"/>
      <c r="T82" s="1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2.75">
      <c r="A83" s="21">
        <v>79</v>
      </c>
      <c r="B83" s="13" t="s">
        <v>947</v>
      </c>
      <c r="C83" s="21" t="s">
        <v>948</v>
      </c>
      <c r="D83" s="13"/>
      <c r="E83" s="13"/>
      <c r="F83" s="13"/>
      <c r="G83" s="12"/>
      <c r="H83" s="190">
        <v>8495.67</v>
      </c>
      <c r="I83" s="15"/>
      <c r="J83" s="13" t="s">
        <v>949</v>
      </c>
      <c r="K83" s="12"/>
      <c r="L83" s="13"/>
      <c r="M83" s="13"/>
      <c r="N83" s="13"/>
      <c r="O83" s="12"/>
      <c r="P83" s="13"/>
      <c r="Q83" s="13"/>
      <c r="R83" s="123"/>
      <c r="S83" s="15"/>
      <c r="T83" s="1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25.5">
      <c r="A84" s="21">
        <v>80</v>
      </c>
      <c r="B84" s="13" t="s">
        <v>950</v>
      </c>
      <c r="C84" s="21" t="s">
        <v>923</v>
      </c>
      <c r="D84" s="13"/>
      <c r="E84" s="13"/>
      <c r="F84" s="13"/>
      <c r="G84" s="12"/>
      <c r="H84" s="190">
        <v>147122.76</v>
      </c>
      <c r="I84" s="15"/>
      <c r="J84" s="13" t="s">
        <v>951</v>
      </c>
      <c r="K84" s="12"/>
      <c r="L84" s="13"/>
      <c r="M84" s="13"/>
      <c r="N84" s="13"/>
      <c r="O84" s="13"/>
      <c r="P84" s="441"/>
      <c r="Q84" s="123"/>
      <c r="R84" s="15"/>
      <c r="S84" s="1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8" customHeight="1">
      <c r="A85" s="525" t="s">
        <v>1172</v>
      </c>
      <c r="B85" s="526"/>
      <c r="C85" s="526"/>
      <c r="D85" s="526"/>
      <c r="E85" s="526"/>
      <c r="F85" s="526"/>
      <c r="G85" s="527"/>
      <c r="H85" s="89">
        <f>SUM(H7:H84)</f>
        <v>7731301.179999997</v>
      </c>
      <c r="I85" s="15"/>
      <c r="J85" s="13"/>
      <c r="K85" s="13">
        <v>10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v>10</v>
      </c>
      <c r="X85" s="12"/>
      <c r="Y85" s="12"/>
      <c r="Z85" s="12"/>
      <c r="AA85" s="12"/>
      <c r="AB85" s="12"/>
      <c r="AC85" s="12"/>
      <c r="AD85" s="12"/>
      <c r="AE85" s="12"/>
    </row>
    <row r="86" spans="1:31" ht="26.25" customHeight="1">
      <c r="A86" s="514" t="s">
        <v>1173</v>
      </c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6"/>
    </row>
    <row r="87" spans="1:31" ht="93" customHeight="1">
      <c r="A87" s="21">
        <v>1</v>
      </c>
      <c r="B87" s="13" t="s">
        <v>1159</v>
      </c>
      <c r="C87" s="21" t="s">
        <v>1160</v>
      </c>
      <c r="D87" s="21" t="s">
        <v>1161</v>
      </c>
      <c r="E87" s="34" t="s">
        <v>1162</v>
      </c>
      <c r="F87" s="21" t="s">
        <v>1162</v>
      </c>
      <c r="G87" s="21">
        <v>1973</v>
      </c>
      <c r="H87" s="73">
        <v>356255</v>
      </c>
      <c r="I87" s="74" t="s">
        <v>1163</v>
      </c>
      <c r="J87" s="75" t="s">
        <v>1164</v>
      </c>
      <c r="K87" s="12">
        <v>1</v>
      </c>
      <c r="L87" s="21" t="s">
        <v>1165</v>
      </c>
      <c r="M87" s="21" t="s">
        <v>1166</v>
      </c>
      <c r="N87" s="21" t="s">
        <v>1167</v>
      </c>
      <c r="O87" s="21" t="s">
        <v>1168</v>
      </c>
      <c r="P87" s="12"/>
      <c r="Q87" s="21" t="s">
        <v>1169</v>
      </c>
      <c r="R87" s="21" t="s">
        <v>1169</v>
      </c>
      <c r="S87" s="21" t="s">
        <v>1169</v>
      </c>
      <c r="T87" s="21" t="s">
        <v>1170</v>
      </c>
      <c r="U87" s="21" t="s">
        <v>1171</v>
      </c>
      <c r="V87" s="21" t="s">
        <v>1169</v>
      </c>
      <c r="W87" s="12">
        <v>1</v>
      </c>
      <c r="X87" s="12"/>
      <c r="Y87" s="12"/>
      <c r="Z87" s="12"/>
      <c r="AA87" s="12"/>
      <c r="AB87" s="12"/>
      <c r="AC87" s="12" t="s">
        <v>1161</v>
      </c>
      <c r="AD87" s="12" t="s">
        <v>1162</v>
      </c>
      <c r="AE87" s="12"/>
    </row>
    <row r="88" spans="1:31" ht="22.5" customHeight="1">
      <c r="A88" s="517" t="s">
        <v>1172</v>
      </c>
      <c r="B88" s="518"/>
      <c r="C88" s="518"/>
      <c r="D88" s="518"/>
      <c r="E88" s="518"/>
      <c r="F88" s="518"/>
      <c r="G88" s="519"/>
      <c r="H88" s="77">
        <f>H87</f>
        <v>356255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23.25" customHeight="1">
      <c r="A89" s="514" t="s">
        <v>1278</v>
      </c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6"/>
    </row>
    <row r="90" spans="1:31" ht="38.25" customHeight="1">
      <c r="A90" s="21">
        <v>1</v>
      </c>
      <c r="B90" s="13" t="s">
        <v>1271</v>
      </c>
      <c r="C90" s="106" t="s">
        <v>1279</v>
      </c>
      <c r="D90" s="107" t="s">
        <v>1280</v>
      </c>
      <c r="E90" s="39"/>
      <c r="F90" s="107" t="s">
        <v>1281</v>
      </c>
      <c r="G90" s="21">
        <v>1961</v>
      </c>
      <c r="H90" s="73">
        <v>1196301.48</v>
      </c>
      <c r="I90" s="108" t="s">
        <v>1282</v>
      </c>
      <c r="J90" s="13" t="s">
        <v>1283</v>
      </c>
      <c r="K90" s="109">
        <v>1</v>
      </c>
      <c r="L90" s="21" t="s">
        <v>1284</v>
      </c>
      <c r="M90" s="21" t="s">
        <v>1285</v>
      </c>
      <c r="N90" s="21" t="s">
        <v>1286</v>
      </c>
      <c r="O90" s="39"/>
      <c r="P90" s="21"/>
      <c r="Q90" s="21" t="s">
        <v>1169</v>
      </c>
      <c r="R90" s="21" t="s">
        <v>1169</v>
      </c>
      <c r="S90" s="21" t="s">
        <v>1169</v>
      </c>
      <c r="T90" s="21" t="s">
        <v>1170</v>
      </c>
      <c r="U90" s="21" t="s">
        <v>1169</v>
      </c>
      <c r="V90" s="21" t="s">
        <v>1169</v>
      </c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20.25" customHeight="1">
      <c r="A91" s="517" t="s">
        <v>1172</v>
      </c>
      <c r="B91" s="518"/>
      <c r="C91" s="518"/>
      <c r="D91" s="518"/>
      <c r="E91" s="518"/>
      <c r="F91" s="518"/>
      <c r="G91" s="519"/>
      <c r="H91" s="77">
        <f>H90</f>
        <v>1196301.48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7.25" customHeight="1">
      <c r="A92" s="528" t="s">
        <v>1361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29"/>
      <c r="AA92" s="529"/>
      <c r="AB92" s="529"/>
      <c r="AC92" s="529"/>
      <c r="AD92" s="529"/>
      <c r="AE92" s="530"/>
    </row>
    <row r="93" spans="1:31" ht="92.25" customHeight="1">
      <c r="A93" s="333">
        <v>1</v>
      </c>
      <c r="B93" s="340" t="s">
        <v>771</v>
      </c>
      <c r="C93" s="334"/>
      <c r="D93" s="335" t="s">
        <v>1161</v>
      </c>
      <c r="E93" s="334"/>
      <c r="F93" s="334"/>
      <c r="G93" s="342"/>
      <c r="H93" s="12"/>
      <c r="I93" s="365" t="s">
        <v>772</v>
      </c>
      <c r="J93" s="367" t="s">
        <v>773</v>
      </c>
      <c r="K93" s="172">
        <v>1</v>
      </c>
      <c r="L93" s="368" t="s">
        <v>774</v>
      </c>
      <c r="M93" s="331" t="s">
        <v>775</v>
      </c>
      <c r="N93" s="368" t="s">
        <v>776</v>
      </c>
      <c r="O93" s="173"/>
      <c r="P93" s="20"/>
      <c r="Q93" s="118" t="s">
        <v>777</v>
      </c>
      <c r="R93" s="118" t="s">
        <v>777</v>
      </c>
      <c r="S93" s="118" t="s">
        <v>778</v>
      </c>
      <c r="T93" s="118" t="s">
        <v>777</v>
      </c>
      <c r="U93" s="118" t="s">
        <v>777</v>
      </c>
      <c r="V93" s="118" t="s">
        <v>777</v>
      </c>
      <c r="W93" s="20">
        <v>1</v>
      </c>
      <c r="X93" s="175"/>
      <c r="Y93" s="331">
        <v>826</v>
      </c>
      <c r="Z93" s="369" t="s">
        <v>779</v>
      </c>
      <c r="AA93" s="369">
        <v>4</v>
      </c>
      <c r="AB93" s="369" t="s">
        <v>1161</v>
      </c>
      <c r="AC93" s="369" t="s">
        <v>1161</v>
      </c>
      <c r="AD93" s="369" t="s">
        <v>1162</v>
      </c>
      <c r="AE93" s="175"/>
    </row>
    <row r="94" spans="1:31" ht="66.75" customHeight="1">
      <c r="A94" s="336">
        <v>2</v>
      </c>
      <c r="B94" s="341" t="s">
        <v>780</v>
      </c>
      <c r="C94" s="337"/>
      <c r="D94" s="338" t="s">
        <v>1161</v>
      </c>
      <c r="E94" s="337"/>
      <c r="F94" s="337"/>
      <c r="G94" s="339"/>
      <c r="H94" s="12"/>
      <c r="I94" s="366" t="s">
        <v>781</v>
      </c>
      <c r="J94" s="370" t="s">
        <v>782</v>
      </c>
      <c r="K94" s="126">
        <v>2</v>
      </c>
      <c r="L94" s="370" t="s">
        <v>774</v>
      </c>
      <c r="M94" s="371" t="s">
        <v>775</v>
      </c>
      <c r="N94" s="370" t="s">
        <v>776</v>
      </c>
      <c r="O94" s="21"/>
      <c r="P94" s="21"/>
      <c r="Q94" s="21"/>
      <c r="R94" s="21"/>
      <c r="S94" s="21"/>
      <c r="T94" s="21"/>
      <c r="U94" s="21"/>
      <c r="V94" s="21"/>
      <c r="W94" s="21">
        <v>2</v>
      </c>
      <c r="X94" s="33"/>
      <c r="Y94" s="371">
        <v>60</v>
      </c>
      <c r="Z94" s="104"/>
      <c r="AA94" s="104"/>
      <c r="AB94" s="104"/>
      <c r="AC94" s="104"/>
      <c r="AD94" s="104"/>
      <c r="AE94" s="33"/>
    </row>
    <row r="95" spans="1:31" ht="17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21" customHeight="1">
      <c r="A96" s="514" t="s">
        <v>1362</v>
      </c>
      <c r="B96" s="515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6"/>
    </row>
    <row r="97" spans="1:31" ht="114.75">
      <c r="A97" s="121">
        <v>1</v>
      </c>
      <c r="B97" s="13" t="s">
        <v>1356</v>
      </c>
      <c r="C97" s="21" t="s">
        <v>1363</v>
      </c>
      <c r="D97" s="122" t="s">
        <v>1364</v>
      </c>
      <c r="E97" s="123" t="s">
        <v>1158</v>
      </c>
      <c r="F97" s="124" t="s">
        <v>1158</v>
      </c>
      <c r="G97" s="125">
        <v>1985</v>
      </c>
      <c r="H97" s="73">
        <v>1506612.57</v>
      </c>
      <c r="I97" s="112" t="s">
        <v>1365</v>
      </c>
      <c r="J97" s="110" t="s">
        <v>1366</v>
      </c>
      <c r="K97" s="12"/>
      <c r="L97" s="126" t="s">
        <v>1367</v>
      </c>
      <c r="M97" s="126" t="s">
        <v>1368</v>
      </c>
      <c r="N97" s="126" t="s">
        <v>1369</v>
      </c>
      <c r="O97" s="12"/>
      <c r="P97" s="12"/>
      <c r="Q97" s="126" t="s">
        <v>1370</v>
      </c>
      <c r="R97" s="126" t="s">
        <v>1371</v>
      </c>
      <c r="S97" s="126" t="s">
        <v>1371</v>
      </c>
      <c r="T97" s="126" t="s">
        <v>1371</v>
      </c>
      <c r="U97" s="126" t="s">
        <v>1372</v>
      </c>
      <c r="V97" s="126" t="s">
        <v>1370</v>
      </c>
      <c r="W97" s="12"/>
      <c r="X97" s="127">
        <v>743.99</v>
      </c>
      <c r="Y97" s="127">
        <v>1321.7</v>
      </c>
      <c r="Z97" s="127">
        <v>5215</v>
      </c>
      <c r="AA97" s="20">
        <v>1</v>
      </c>
      <c r="AB97" s="20" t="s">
        <v>1161</v>
      </c>
      <c r="AC97" s="20" t="s">
        <v>1161</v>
      </c>
      <c r="AD97" s="20" t="s">
        <v>1162</v>
      </c>
      <c r="AE97" s="12"/>
    </row>
    <row r="98" spans="1:31" ht="21" customHeight="1">
      <c r="A98" s="517" t="s">
        <v>1172</v>
      </c>
      <c r="B98" s="518"/>
      <c r="C98" s="518"/>
      <c r="D98" s="518"/>
      <c r="E98" s="518"/>
      <c r="F98" s="518"/>
      <c r="G98" s="519"/>
      <c r="H98" s="77">
        <f>H97</f>
        <v>1506612.57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29.25" customHeight="1">
      <c r="A99" s="514" t="s">
        <v>1399</v>
      </c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515"/>
      <c r="AC99" s="515"/>
      <c r="AD99" s="515"/>
      <c r="AE99" s="516"/>
    </row>
    <row r="100" spans="1:31" ht="35.25" customHeight="1">
      <c r="A100" s="33">
        <v>1</v>
      </c>
      <c r="B100" s="486" t="s">
        <v>1513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24.75" customHeight="1">
      <c r="A101" s="514" t="s">
        <v>1409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6"/>
    </row>
    <row r="102" spans="1:31" ht="72" customHeight="1">
      <c r="A102" s="21">
        <v>1</v>
      </c>
      <c r="B102" s="21" t="s">
        <v>809</v>
      </c>
      <c r="C102" s="21" t="s">
        <v>810</v>
      </c>
      <c r="D102" s="122" t="s">
        <v>1161</v>
      </c>
      <c r="E102" s="355" t="s">
        <v>1162</v>
      </c>
      <c r="F102" s="122" t="s">
        <v>1162</v>
      </c>
      <c r="G102" s="151" t="s">
        <v>811</v>
      </c>
      <c r="H102" s="349">
        <v>719375.29</v>
      </c>
      <c r="I102" s="21" t="s">
        <v>812</v>
      </c>
      <c r="J102" s="126" t="s">
        <v>813</v>
      </c>
      <c r="K102" s="355"/>
      <c r="L102" s="20" t="s">
        <v>814</v>
      </c>
      <c r="M102" s="20" t="s">
        <v>1417</v>
      </c>
      <c r="N102" s="20" t="s">
        <v>815</v>
      </c>
      <c r="O102" s="183" t="s">
        <v>816</v>
      </c>
      <c r="P102" s="20"/>
      <c r="Q102" s="20" t="s">
        <v>817</v>
      </c>
      <c r="R102" s="20" t="s">
        <v>1170</v>
      </c>
      <c r="S102" s="20" t="s">
        <v>1370</v>
      </c>
      <c r="T102" s="20" t="s">
        <v>1371</v>
      </c>
      <c r="U102" s="20" t="s">
        <v>1372</v>
      </c>
      <c r="V102" s="20" t="s">
        <v>1371</v>
      </c>
      <c r="W102" s="110"/>
      <c r="X102" s="110" t="s">
        <v>818</v>
      </c>
      <c r="Y102" s="110" t="s">
        <v>819</v>
      </c>
      <c r="Z102" s="110" t="s">
        <v>820</v>
      </c>
      <c r="AA102" s="110">
        <v>1</v>
      </c>
      <c r="AB102" s="356" t="s">
        <v>821</v>
      </c>
      <c r="AC102" s="356" t="s">
        <v>1161</v>
      </c>
      <c r="AD102" s="356" t="s">
        <v>1162</v>
      </c>
      <c r="AE102" s="372"/>
    </row>
    <row r="103" spans="1:31" ht="26.25" customHeight="1">
      <c r="A103" s="520" t="s">
        <v>1448</v>
      </c>
      <c r="B103" s="521"/>
      <c r="C103" s="521"/>
      <c r="D103" s="521"/>
      <c r="E103" s="521"/>
      <c r="F103" s="521"/>
      <c r="G103" s="522"/>
      <c r="H103" s="485">
        <f>H102</f>
        <v>719375.29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234"/>
    </row>
    <row r="104" spans="1:31" ht="28.5" customHeight="1">
      <c r="A104" s="514" t="s">
        <v>1410</v>
      </c>
      <c r="B104" s="515"/>
      <c r="C104" s="515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6"/>
    </row>
    <row r="105" spans="1:31" ht="29.25" customHeight="1">
      <c r="A105" s="21">
        <v>1</v>
      </c>
      <c r="B105" s="13" t="s">
        <v>1411</v>
      </c>
      <c r="C105" s="21" t="s">
        <v>1412</v>
      </c>
      <c r="D105" s="122" t="s">
        <v>1364</v>
      </c>
      <c r="E105" s="105"/>
      <c r="F105" s="122" t="s">
        <v>1158</v>
      </c>
      <c r="G105" s="151" t="s">
        <v>1413</v>
      </c>
      <c r="H105" s="13"/>
      <c r="I105" s="151" t="s">
        <v>1414</v>
      </c>
      <c r="J105" s="21" t="s">
        <v>1415</v>
      </c>
      <c r="K105" s="105"/>
      <c r="L105" s="21" t="s">
        <v>1416</v>
      </c>
      <c r="M105" s="21" t="s">
        <v>1417</v>
      </c>
      <c r="N105" s="21" t="s">
        <v>1418</v>
      </c>
      <c r="O105" s="126" t="s">
        <v>1158</v>
      </c>
      <c r="P105" s="105"/>
      <c r="Q105" s="126" t="s">
        <v>1419</v>
      </c>
      <c r="R105" s="126" t="s">
        <v>1371</v>
      </c>
      <c r="S105" s="126" t="s">
        <v>1420</v>
      </c>
      <c r="T105" s="126" t="s">
        <v>1421</v>
      </c>
      <c r="U105" s="126" t="s">
        <v>1420</v>
      </c>
      <c r="V105" s="126" t="s">
        <v>1422</v>
      </c>
      <c r="W105" s="105"/>
      <c r="X105" s="33" t="s">
        <v>1423</v>
      </c>
      <c r="Y105" s="33">
        <v>307</v>
      </c>
      <c r="Z105" s="33" t="s">
        <v>1424</v>
      </c>
      <c r="AA105" s="33">
        <v>1</v>
      </c>
      <c r="AB105" s="33" t="s">
        <v>1425</v>
      </c>
      <c r="AC105" s="33" t="s">
        <v>1364</v>
      </c>
      <c r="AD105" s="33" t="s">
        <v>1158</v>
      </c>
      <c r="AE105" s="152">
        <v>868000</v>
      </c>
    </row>
    <row r="106" spans="1:31" ht="21" customHeight="1">
      <c r="A106" s="21">
        <v>2</v>
      </c>
      <c r="B106" s="13" t="s">
        <v>1426</v>
      </c>
      <c r="C106" s="21" t="s">
        <v>1427</v>
      </c>
      <c r="D106" s="122" t="s">
        <v>1364</v>
      </c>
      <c r="E106" s="105"/>
      <c r="F106" s="122" t="s">
        <v>1158</v>
      </c>
      <c r="G106" s="21" t="s">
        <v>1428</v>
      </c>
      <c r="H106" s="13"/>
      <c r="I106" s="21" t="s">
        <v>1429</v>
      </c>
      <c r="J106" s="21" t="s">
        <v>1430</v>
      </c>
      <c r="K106" s="105"/>
      <c r="L106" s="21" t="s">
        <v>1431</v>
      </c>
      <c r="M106" s="21" t="s">
        <v>1432</v>
      </c>
      <c r="N106" s="21" t="s">
        <v>1433</v>
      </c>
      <c r="O106" s="126" t="s">
        <v>1158</v>
      </c>
      <c r="P106" s="105"/>
      <c r="Q106" s="126" t="s">
        <v>1430</v>
      </c>
      <c r="R106" s="126" t="s">
        <v>1430</v>
      </c>
      <c r="S106" s="126" t="s">
        <v>1434</v>
      </c>
      <c r="T106" s="126" t="s">
        <v>1430</v>
      </c>
      <c r="U106" s="126" t="s">
        <v>1435</v>
      </c>
      <c r="V106" s="126" t="s">
        <v>1430</v>
      </c>
      <c r="W106" s="105"/>
      <c r="X106" s="33" t="s">
        <v>1436</v>
      </c>
      <c r="Y106" s="33" t="s">
        <v>1437</v>
      </c>
      <c r="Z106" s="33" t="s">
        <v>1438</v>
      </c>
      <c r="AA106" s="33" t="s">
        <v>1439</v>
      </c>
      <c r="AB106" s="33" t="s">
        <v>1158</v>
      </c>
      <c r="AC106" s="33" t="s">
        <v>1158</v>
      </c>
      <c r="AD106" s="33" t="s">
        <v>1158</v>
      </c>
      <c r="AE106" s="152">
        <v>42000</v>
      </c>
    </row>
    <row r="107" spans="1:31" ht="24" customHeight="1">
      <c r="A107" s="21">
        <v>3</v>
      </c>
      <c r="B107" s="13" t="s">
        <v>1440</v>
      </c>
      <c r="C107" s="21" t="s">
        <v>1441</v>
      </c>
      <c r="D107" s="122" t="s">
        <v>1364</v>
      </c>
      <c r="E107" s="105"/>
      <c r="F107" s="122" t="s">
        <v>1158</v>
      </c>
      <c r="G107" s="21" t="s">
        <v>1442</v>
      </c>
      <c r="H107" s="73">
        <v>530410.07</v>
      </c>
      <c r="I107" s="21" t="s">
        <v>1443</v>
      </c>
      <c r="J107" s="21" t="s">
        <v>1430</v>
      </c>
      <c r="K107" s="105"/>
      <c r="L107" s="21" t="s">
        <v>1416</v>
      </c>
      <c r="M107" s="21" t="s">
        <v>1444</v>
      </c>
      <c r="N107" s="21" t="s">
        <v>1445</v>
      </c>
      <c r="O107" s="126" t="s">
        <v>1158</v>
      </c>
      <c r="P107" s="105"/>
      <c r="Q107" s="126" t="s">
        <v>1430</v>
      </c>
      <c r="R107" s="126" t="s">
        <v>1430</v>
      </c>
      <c r="S107" s="126" t="s">
        <v>1371</v>
      </c>
      <c r="T107" s="126" t="s">
        <v>1430</v>
      </c>
      <c r="U107" s="126" t="s">
        <v>1371</v>
      </c>
      <c r="V107" s="126" t="s">
        <v>1430</v>
      </c>
      <c r="W107" s="105"/>
      <c r="X107" s="33">
        <v>249.57</v>
      </c>
      <c r="Y107" s="33" t="s">
        <v>1446</v>
      </c>
      <c r="Z107" s="33">
        <v>1280</v>
      </c>
      <c r="AA107" s="33" t="s">
        <v>1447</v>
      </c>
      <c r="AB107" s="33" t="s">
        <v>1158</v>
      </c>
      <c r="AC107" s="33" t="s">
        <v>1364</v>
      </c>
      <c r="AD107" s="33" t="s">
        <v>1158</v>
      </c>
      <c r="AE107" s="153"/>
    </row>
    <row r="108" spans="1:31" ht="27" customHeight="1">
      <c r="A108" s="520" t="s">
        <v>1448</v>
      </c>
      <c r="B108" s="521"/>
      <c r="C108" s="521"/>
      <c r="D108" s="521"/>
      <c r="E108" s="521"/>
      <c r="F108" s="521"/>
      <c r="G108" s="522"/>
      <c r="H108" s="77">
        <f>H107+AE108</f>
        <v>1440410.0699999998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77">
        <f>AE106+AE105</f>
        <v>910000</v>
      </c>
    </row>
    <row r="109" spans="1:31" ht="27.75" customHeight="1">
      <c r="A109" s="514" t="s">
        <v>1458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6"/>
    </row>
    <row r="110" spans="1:31" ht="127.5">
      <c r="A110" s="121">
        <v>1</v>
      </c>
      <c r="B110" s="13" t="s">
        <v>1459</v>
      </c>
      <c r="C110" s="21" t="s">
        <v>1460</v>
      </c>
      <c r="D110" s="21" t="s">
        <v>1364</v>
      </c>
      <c r="E110" s="105" t="s">
        <v>1461</v>
      </c>
      <c r="F110" s="21" t="s">
        <v>1158</v>
      </c>
      <c r="G110" s="21">
        <v>1988</v>
      </c>
      <c r="H110" s="73" t="s">
        <v>1462</v>
      </c>
      <c r="I110" s="151" t="s">
        <v>1463</v>
      </c>
      <c r="J110" s="21" t="s">
        <v>1464</v>
      </c>
      <c r="K110" s="105"/>
      <c r="L110" s="21" t="s">
        <v>1465</v>
      </c>
      <c r="M110" s="21" t="s">
        <v>1466</v>
      </c>
      <c r="N110" s="21" t="s">
        <v>1467</v>
      </c>
      <c r="O110" s="21" t="s">
        <v>1468</v>
      </c>
      <c r="P110" s="105"/>
      <c r="Q110" s="21" t="s">
        <v>1169</v>
      </c>
      <c r="R110" s="21" t="s">
        <v>1469</v>
      </c>
      <c r="S110" s="21" t="s">
        <v>1469</v>
      </c>
      <c r="T110" s="21" t="s">
        <v>1470</v>
      </c>
      <c r="U110" s="21" t="s">
        <v>1471</v>
      </c>
      <c r="V110" s="21" t="s">
        <v>1472</v>
      </c>
      <c r="W110" s="105"/>
      <c r="X110" s="33">
        <v>694.66</v>
      </c>
      <c r="Y110" s="33">
        <v>1381</v>
      </c>
      <c r="Z110" s="33">
        <v>8149</v>
      </c>
      <c r="AA110" s="33">
        <v>2</v>
      </c>
      <c r="AB110" s="33" t="s">
        <v>1364</v>
      </c>
      <c r="AC110" s="33" t="s">
        <v>1364</v>
      </c>
      <c r="AD110" s="33" t="s">
        <v>1158</v>
      </c>
      <c r="AE110" s="105"/>
    </row>
    <row r="111" spans="1:31" ht="38.25">
      <c r="A111" s="121">
        <v>2</v>
      </c>
      <c r="B111" s="13" t="s">
        <v>1459</v>
      </c>
      <c r="C111" s="21" t="s">
        <v>1460</v>
      </c>
      <c r="D111" s="21" t="s">
        <v>1364</v>
      </c>
      <c r="E111" s="105" t="s">
        <v>1461</v>
      </c>
      <c r="F111" s="21" t="s">
        <v>1158</v>
      </c>
      <c r="G111" s="21"/>
      <c r="H111" s="73">
        <v>81023</v>
      </c>
      <c r="I111" s="21" t="s">
        <v>1473</v>
      </c>
      <c r="J111" s="21" t="s">
        <v>1464</v>
      </c>
      <c r="K111" s="105"/>
      <c r="L111" s="21" t="s">
        <v>1474</v>
      </c>
      <c r="M111" s="21" t="s">
        <v>1475</v>
      </c>
      <c r="N111" s="21" t="s">
        <v>1476</v>
      </c>
      <c r="O111" s="21" t="s">
        <v>1477</v>
      </c>
      <c r="P111" s="105" t="s">
        <v>1478</v>
      </c>
      <c r="Q111" s="21" t="s">
        <v>1169</v>
      </c>
      <c r="R111" s="21" t="s">
        <v>1469</v>
      </c>
      <c r="S111" s="21" t="s">
        <v>1469</v>
      </c>
      <c r="T111" s="21" t="s">
        <v>1470</v>
      </c>
      <c r="U111" s="21" t="s">
        <v>1471</v>
      </c>
      <c r="V111" s="21" t="s">
        <v>1472</v>
      </c>
      <c r="W111" s="105"/>
      <c r="X111" s="33">
        <v>196</v>
      </c>
      <c r="Y111" s="33">
        <v>190</v>
      </c>
      <c r="Z111" s="33">
        <v>596</v>
      </c>
      <c r="AA111" s="33">
        <v>1</v>
      </c>
      <c r="AB111" s="33" t="s">
        <v>1364</v>
      </c>
      <c r="AC111" s="33" t="s">
        <v>1364</v>
      </c>
      <c r="AD111" s="33" t="s">
        <v>1158</v>
      </c>
      <c r="AE111" s="105"/>
    </row>
    <row r="112" spans="1:31" ht="14.25">
      <c r="A112" s="121">
        <v>3</v>
      </c>
      <c r="B112" s="13" t="s">
        <v>1479</v>
      </c>
      <c r="C112" s="21" t="s">
        <v>1473</v>
      </c>
      <c r="D112" s="21" t="s">
        <v>1364</v>
      </c>
      <c r="E112" s="105" t="s">
        <v>1461</v>
      </c>
      <c r="F112" s="21" t="s">
        <v>1158</v>
      </c>
      <c r="G112" s="21">
        <v>1992</v>
      </c>
      <c r="H112" s="73">
        <v>367948</v>
      </c>
      <c r="I112" s="21" t="s">
        <v>1473</v>
      </c>
      <c r="J112" s="21" t="s">
        <v>1480</v>
      </c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33">
        <v>564.12</v>
      </c>
      <c r="Y112" s="33">
        <v>288</v>
      </c>
      <c r="Z112" s="33">
        <v>1785.6</v>
      </c>
      <c r="AA112" s="33">
        <v>1</v>
      </c>
      <c r="AB112" s="33" t="s">
        <v>1158</v>
      </c>
      <c r="AC112" s="33" t="s">
        <v>1364</v>
      </c>
      <c r="AD112" s="33" t="s">
        <v>1158</v>
      </c>
      <c r="AE112" s="105"/>
    </row>
    <row r="113" spans="1:31" ht="14.25">
      <c r="A113" s="121">
        <v>4</v>
      </c>
      <c r="B113" s="13" t="s">
        <v>1481</v>
      </c>
      <c r="C113" s="21" t="s">
        <v>1473</v>
      </c>
      <c r="D113" s="21" t="s">
        <v>1364</v>
      </c>
      <c r="E113" s="105" t="s">
        <v>1461</v>
      </c>
      <c r="F113" s="21" t="s">
        <v>1158</v>
      </c>
      <c r="G113" s="21">
        <v>2008</v>
      </c>
      <c r="H113" s="73">
        <v>44998.9</v>
      </c>
      <c r="I113" s="21" t="s">
        <v>1473</v>
      </c>
      <c r="J113" s="21" t="s">
        <v>1480</v>
      </c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</row>
    <row r="114" spans="1:31" ht="14.25">
      <c r="A114" s="121">
        <v>5</v>
      </c>
      <c r="B114" s="13" t="s">
        <v>1482</v>
      </c>
      <c r="C114" s="21" t="s">
        <v>1473</v>
      </c>
      <c r="D114" s="21" t="s">
        <v>1364</v>
      </c>
      <c r="E114" s="105" t="s">
        <v>1461</v>
      </c>
      <c r="F114" s="21" t="s">
        <v>1158</v>
      </c>
      <c r="G114" s="21">
        <v>2012</v>
      </c>
      <c r="H114" s="153">
        <v>1213946.18</v>
      </c>
      <c r="I114" s="21" t="s">
        <v>1473</v>
      </c>
      <c r="J114" s="21" t="s">
        <v>1483</v>
      </c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</row>
    <row r="115" spans="1:31" ht="14.25">
      <c r="A115" s="121">
        <v>6</v>
      </c>
      <c r="B115" s="13" t="s">
        <v>1484</v>
      </c>
      <c r="C115" s="21" t="s">
        <v>1473</v>
      </c>
      <c r="D115" s="21" t="s">
        <v>1364</v>
      </c>
      <c r="E115" s="105" t="s">
        <v>1461</v>
      </c>
      <c r="F115" s="21" t="s">
        <v>1158</v>
      </c>
      <c r="G115" s="21">
        <v>2012</v>
      </c>
      <c r="H115" s="73">
        <v>128651.67</v>
      </c>
      <c r="I115" s="21" t="s">
        <v>1473</v>
      </c>
      <c r="J115" s="21" t="s">
        <v>1480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</row>
    <row r="116" spans="1:31" ht="12.75">
      <c r="A116" s="33">
        <v>7</v>
      </c>
      <c r="B116" s="12" t="s">
        <v>1485</v>
      </c>
      <c r="C116" s="12" t="s">
        <v>1486</v>
      </c>
      <c r="D116" s="12" t="s">
        <v>1487</v>
      </c>
      <c r="E116" s="12" t="s">
        <v>1461</v>
      </c>
      <c r="F116" s="12" t="s">
        <v>1488</v>
      </c>
      <c r="G116" s="34">
        <v>2011</v>
      </c>
      <c r="H116" s="160">
        <v>21291.59</v>
      </c>
      <c r="I116" s="34" t="s">
        <v>1477</v>
      </c>
      <c r="J116" s="34" t="s">
        <v>1480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20.25" customHeight="1">
      <c r="A117" s="520" t="s">
        <v>1172</v>
      </c>
      <c r="B117" s="521"/>
      <c r="C117" s="521"/>
      <c r="D117" s="521"/>
      <c r="E117" s="521"/>
      <c r="F117" s="521"/>
      <c r="G117" s="522"/>
      <c r="H117" s="77">
        <v>2576781.57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25.5" customHeight="1">
      <c r="A118" s="514" t="s">
        <v>20</v>
      </c>
      <c r="B118" s="515"/>
      <c r="C118" s="515"/>
      <c r="D118" s="515"/>
      <c r="E118" s="515"/>
      <c r="F118" s="515"/>
      <c r="G118" s="515"/>
      <c r="H118" s="515"/>
      <c r="I118" s="515"/>
      <c r="J118" s="515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6"/>
    </row>
    <row r="119" spans="1:31" ht="140.25" customHeight="1">
      <c r="A119" s="20">
        <v>1</v>
      </c>
      <c r="B119" s="170" t="s">
        <v>21</v>
      </c>
      <c r="C119" s="20" t="s">
        <v>22</v>
      </c>
      <c r="D119" s="20" t="s">
        <v>1161</v>
      </c>
      <c r="E119" s="12"/>
      <c r="F119" s="20" t="s">
        <v>1162</v>
      </c>
      <c r="G119" s="11" t="s">
        <v>1490</v>
      </c>
      <c r="H119" s="171">
        <v>428768.75</v>
      </c>
      <c r="I119" s="74" t="s">
        <v>23</v>
      </c>
      <c r="J119" s="21" t="s">
        <v>24</v>
      </c>
      <c r="K119" s="172">
        <v>1</v>
      </c>
      <c r="L119" s="20" t="s">
        <v>25</v>
      </c>
      <c r="M119" s="20" t="s">
        <v>26</v>
      </c>
      <c r="N119" s="20" t="s">
        <v>27</v>
      </c>
      <c r="O119" s="173"/>
      <c r="P119" s="20" t="s">
        <v>1162</v>
      </c>
      <c r="Q119" s="20" t="s">
        <v>28</v>
      </c>
      <c r="R119" s="20" t="s">
        <v>28</v>
      </c>
      <c r="S119" s="20" t="s">
        <v>29</v>
      </c>
      <c r="T119" s="20" t="s">
        <v>30</v>
      </c>
      <c r="U119" s="20" t="s">
        <v>31</v>
      </c>
      <c r="V119" s="20" t="s">
        <v>28</v>
      </c>
      <c r="W119" s="20">
        <v>1</v>
      </c>
      <c r="X119" s="55"/>
      <c r="Y119" s="184">
        <v>571.5</v>
      </c>
      <c r="Z119" s="174"/>
      <c r="AA119" s="20" t="s">
        <v>32</v>
      </c>
      <c r="AB119" s="175" t="s">
        <v>1162</v>
      </c>
      <c r="AC119" s="175" t="s">
        <v>1161</v>
      </c>
      <c r="AD119" s="175" t="s">
        <v>1162</v>
      </c>
      <c r="AE119" s="176"/>
    </row>
    <row r="120" spans="1:31" ht="114.75">
      <c r="A120" s="21">
        <v>2</v>
      </c>
      <c r="B120" s="177" t="s">
        <v>33</v>
      </c>
      <c r="C120" s="537" t="s">
        <v>22</v>
      </c>
      <c r="D120" s="21" t="s">
        <v>1161</v>
      </c>
      <c r="E120" s="12"/>
      <c r="F120" s="21" t="s">
        <v>1162</v>
      </c>
      <c r="G120" s="13" t="s">
        <v>1491</v>
      </c>
      <c r="H120" s="179">
        <v>121467.35</v>
      </c>
      <c r="I120" s="177"/>
      <c r="J120" s="177"/>
      <c r="K120" s="126">
        <v>2</v>
      </c>
      <c r="L120" s="21" t="s">
        <v>34</v>
      </c>
      <c r="M120" s="21" t="s">
        <v>26</v>
      </c>
      <c r="N120" s="21" t="s">
        <v>35</v>
      </c>
      <c r="O120" s="21"/>
      <c r="P120" s="21" t="s">
        <v>1162</v>
      </c>
      <c r="Q120" s="21" t="s">
        <v>28</v>
      </c>
      <c r="R120" s="21" t="s">
        <v>36</v>
      </c>
      <c r="S120" s="21" t="s">
        <v>28</v>
      </c>
      <c r="T120" s="21" t="s">
        <v>28</v>
      </c>
      <c r="U120" s="21" t="s">
        <v>31</v>
      </c>
      <c r="V120" s="21" t="s">
        <v>28</v>
      </c>
      <c r="W120" s="21">
        <v>2</v>
      </c>
      <c r="X120" s="12"/>
      <c r="Y120" s="185"/>
      <c r="Z120" s="12"/>
      <c r="AA120" s="21" t="s">
        <v>37</v>
      </c>
      <c r="AB120" s="33" t="s">
        <v>1161</v>
      </c>
      <c r="AC120" s="33" t="s">
        <v>1161</v>
      </c>
      <c r="AD120" s="33" t="s">
        <v>1162</v>
      </c>
      <c r="AE120" s="180"/>
    </row>
    <row r="121" spans="1:31" ht="51">
      <c r="A121" s="21">
        <v>3</v>
      </c>
      <c r="B121" s="177" t="s">
        <v>1005</v>
      </c>
      <c r="C121" s="538"/>
      <c r="D121" s="21" t="s">
        <v>1161</v>
      </c>
      <c r="E121" s="12"/>
      <c r="F121" s="21" t="s">
        <v>1162</v>
      </c>
      <c r="G121" s="21" t="s">
        <v>1489</v>
      </c>
      <c r="H121" s="179">
        <v>145190.62</v>
      </c>
      <c r="I121" s="177"/>
      <c r="J121" s="177"/>
      <c r="K121" s="126">
        <v>3</v>
      </c>
      <c r="L121" s="21" t="s">
        <v>38</v>
      </c>
      <c r="M121" s="21" t="s">
        <v>1432</v>
      </c>
      <c r="N121" s="13" t="s">
        <v>39</v>
      </c>
      <c r="O121" s="21"/>
      <c r="P121" s="21" t="s">
        <v>1162</v>
      </c>
      <c r="Q121" s="21" t="s">
        <v>28</v>
      </c>
      <c r="R121" s="21" t="s">
        <v>28</v>
      </c>
      <c r="S121" s="21" t="s">
        <v>40</v>
      </c>
      <c r="T121" s="21" t="s">
        <v>30</v>
      </c>
      <c r="U121" s="21" t="s">
        <v>31</v>
      </c>
      <c r="V121" s="21" t="s">
        <v>28</v>
      </c>
      <c r="W121" s="21">
        <v>3</v>
      </c>
      <c r="X121" s="181">
        <v>82.8</v>
      </c>
      <c r="Y121" s="181">
        <v>71.8</v>
      </c>
      <c r="Z121" s="181">
        <v>253.8</v>
      </c>
      <c r="AA121" s="33" t="s">
        <v>41</v>
      </c>
      <c r="AB121" s="33" t="s">
        <v>1162</v>
      </c>
      <c r="AC121" s="33" t="s">
        <v>1162</v>
      </c>
      <c r="AD121" s="33" t="s">
        <v>1162</v>
      </c>
      <c r="AE121" s="180"/>
    </row>
    <row r="122" spans="1:31" ht="38.25">
      <c r="A122" s="21">
        <v>4</v>
      </c>
      <c r="B122" s="177" t="s">
        <v>1479</v>
      </c>
      <c r="C122" s="539"/>
      <c r="D122" s="21" t="s">
        <v>1161</v>
      </c>
      <c r="E122" s="12"/>
      <c r="F122" s="21" t="s">
        <v>1162</v>
      </c>
      <c r="G122" s="21">
        <v>2005</v>
      </c>
      <c r="H122" s="179">
        <v>785301.35</v>
      </c>
      <c r="I122" s="177"/>
      <c r="J122" s="177"/>
      <c r="K122" s="126">
        <v>4</v>
      </c>
      <c r="L122" s="21" t="s">
        <v>42</v>
      </c>
      <c r="M122" s="21" t="s">
        <v>43</v>
      </c>
      <c r="N122" s="21" t="s">
        <v>44</v>
      </c>
      <c r="O122" s="21"/>
      <c r="P122" s="21" t="s">
        <v>1162</v>
      </c>
      <c r="Q122" s="21" t="s">
        <v>28</v>
      </c>
      <c r="R122" s="21" t="s">
        <v>28</v>
      </c>
      <c r="S122" s="21" t="s">
        <v>28</v>
      </c>
      <c r="T122" s="21" t="s">
        <v>30</v>
      </c>
      <c r="U122" s="21" t="s">
        <v>31</v>
      </c>
      <c r="V122" s="21" t="s">
        <v>28</v>
      </c>
      <c r="W122" s="21">
        <v>4</v>
      </c>
      <c r="X122" s="181">
        <v>485.55</v>
      </c>
      <c r="Y122" s="181">
        <v>409</v>
      </c>
      <c r="Z122" s="181">
        <v>3435</v>
      </c>
      <c r="AA122" s="33">
        <v>1</v>
      </c>
      <c r="AB122" s="33" t="s">
        <v>1162</v>
      </c>
      <c r="AC122" s="33" t="s">
        <v>1161</v>
      </c>
      <c r="AD122" s="33" t="s">
        <v>1162</v>
      </c>
      <c r="AE122" s="180"/>
    </row>
    <row r="123" spans="1:31" ht="29.25" customHeight="1">
      <c r="A123" s="21">
        <v>5</v>
      </c>
      <c r="B123" s="13" t="s">
        <v>1492</v>
      </c>
      <c r="C123" s="21"/>
      <c r="D123" s="21" t="s">
        <v>1161</v>
      </c>
      <c r="E123" s="12"/>
      <c r="F123" s="21" t="s">
        <v>1162</v>
      </c>
      <c r="G123" s="21">
        <v>2012</v>
      </c>
      <c r="H123" s="122">
        <v>1128801.71</v>
      </c>
      <c r="I123" s="182"/>
      <c r="J123" s="21" t="s">
        <v>24</v>
      </c>
      <c r="K123" s="126">
        <v>5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>
        <v>5</v>
      </c>
      <c r="X123" s="33"/>
      <c r="Y123" s="33"/>
      <c r="Z123" s="33"/>
      <c r="AA123" s="33"/>
      <c r="AB123" s="33"/>
      <c r="AC123" s="33"/>
      <c r="AD123" s="33"/>
      <c r="AE123" s="180"/>
    </row>
    <row r="124" spans="1:31" ht="24.75" customHeight="1">
      <c r="A124" s="21">
        <v>6</v>
      </c>
      <c r="B124" s="13" t="s">
        <v>45</v>
      </c>
      <c r="C124" s="21"/>
      <c r="D124" s="21" t="s">
        <v>1161</v>
      </c>
      <c r="E124" s="12"/>
      <c r="F124" s="21" t="s">
        <v>1162</v>
      </c>
      <c r="G124" s="21">
        <v>2012</v>
      </c>
      <c r="H124" s="122">
        <v>132647.67</v>
      </c>
      <c r="I124" s="182"/>
      <c r="J124" s="21" t="s">
        <v>24</v>
      </c>
      <c r="K124" s="126">
        <v>6</v>
      </c>
      <c r="L124" s="13"/>
      <c r="M124" s="13"/>
      <c r="N124" s="13"/>
      <c r="O124" s="21"/>
      <c r="P124" s="13"/>
      <c r="Q124" s="13"/>
      <c r="R124" s="13"/>
      <c r="S124" s="13"/>
      <c r="T124" s="13"/>
      <c r="U124" s="13"/>
      <c r="V124" s="13"/>
      <c r="W124" s="21">
        <v>6</v>
      </c>
      <c r="X124" s="33"/>
      <c r="Y124" s="33"/>
      <c r="Z124" s="33"/>
      <c r="AA124" s="33"/>
      <c r="AB124" s="33"/>
      <c r="AC124" s="33"/>
      <c r="AD124" s="33"/>
      <c r="AE124" s="180"/>
    </row>
    <row r="125" spans="1:31" ht="23.25" customHeight="1">
      <c r="A125" s="540" t="s">
        <v>1172</v>
      </c>
      <c r="B125" s="541"/>
      <c r="C125" s="541"/>
      <c r="D125" s="541"/>
      <c r="E125" s="541"/>
      <c r="F125" s="541"/>
      <c r="G125" s="542"/>
      <c r="H125" s="198">
        <f>SUM(H119:H124)</f>
        <v>2742177.4499999997</v>
      </c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2"/>
    </row>
    <row r="126" spans="1:31" ht="21.75" customHeight="1">
      <c r="A126" s="514" t="s">
        <v>66</v>
      </c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6"/>
    </row>
    <row r="127" spans="1:31" ht="140.25">
      <c r="A127" s="21">
        <v>1</v>
      </c>
      <c r="B127" s="13" t="s">
        <v>1459</v>
      </c>
      <c r="C127" s="21" t="s">
        <v>67</v>
      </c>
      <c r="D127" s="21" t="s">
        <v>1280</v>
      </c>
      <c r="E127" s="120" t="s">
        <v>1158</v>
      </c>
      <c r="F127" s="21" t="s">
        <v>1158</v>
      </c>
      <c r="G127" s="21">
        <v>1961</v>
      </c>
      <c r="H127" s="155">
        <v>1854400.87</v>
      </c>
      <c r="I127" s="14" t="s">
        <v>68</v>
      </c>
      <c r="J127" s="21" t="s">
        <v>69</v>
      </c>
      <c r="K127" s="105"/>
      <c r="L127" s="21" t="s">
        <v>70</v>
      </c>
      <c r="M127" s="21" t="s">
        <v>71</v>
      </c>
      <c r="N127" s="21" t="s">
        <v>72</v>
      </c>
      <c r="O127" s="110" t="s">
        <v>73</v>
      </c>
      <c r="P127" s="21" t="s">
        <v>74</v>
      </c>
      <c r="Q127" s="21" t="s">
        <v>1170</v>
      </c>
      <c r="R127" s="21" t="s">
        <v>75</v>
      </c>
      <c r="S127" s="21" t="s">
        <v>1472</v>
      </c>
      <c r="T127" s="21" t="s">
        <v>1169</v>
      </c>
      <c r="U127" s="21" t="s">
        <v>1169</v>
      </c>
      <c r="V127" s="21" t="s">
        <v>1169</v>
      </c>
      <c r="W127" s="105"/>
      <c r="X127" s="105"/>
      <c r="Y127" s="105"/>
      <c r="Z127" s="105"/>
      <c r="AA127" s="105"/>
      <c r="AB127" s="105"/>
      <c r="AC127" s="105"/>
      <c r="AD127" s="105"/>
      <c r="AE127" s="105"/>
    </row>
    <row r="128" spans="1:31" ht="31.5" customHeight="1">
      <c r="A128" s="21">
        <v>2</v>
      </c>
      <c r="B128" s="13" t="s">
        <v>76</v>
      </c>
      <c r="C128" s="21" t="s">
        <v>77</v>
      </c>
      <c r="D128" s="21" t="s">
        <v>1364</v>
      </c>
      <c r="E128" s="120" t="s">
        <v>1158</v>
      </c>
      <c r="F128" s="21" t="s">
        <v>1158</v>
      </c>
      <c r="G128" s="21">
        <v>1961</v>
      </c>
      <c r="H128" s="155">
        <v>4256</v>
      </c>
      <c r="I128" s="12"/>
      <c r="J128" s="21" t="s">
        <v>69</v>
      </c>
      <c r="K128" s="105"/>
      <c r="L128" s="21" t="s">
        <v>78</v>
      </c>
      <c r="M128" s="21" t="s">
        <v>1417</v>
      </c>
      <c r="N128" s="21" t="s">
        <v>79</v>
      </c>
      <c r="O128" s="110" t="s">
        <v>73</v>
      </c>
      <c r="P128" s="21" t="s">
        <v>74</v>
      </c>
      <c r="Q128" s="21" t="s">
        <v>1170</v>
      </c>
      <c r="R128" s="21" t="s">
        <v>1372</v>
      </c>
      <c r="S128" s="21" t="s">
        <v>1372</v>
      </c>
      <c r="T128" s="21" t="s">
        <v>80</v>
      </c>
      <c r="U128" s="21" t="s">
        <v>1372</v>
      </c>
      <c r="V128" s="21" t="s">
        <v>1372</v>
      </c>
      <c r="W128" s="105"/>
      <c r="X128" s="105"/>
      <c r="Y128" s="105"/>
      <c r="Z128" s="105"/>
      <c r="AA128" s="105"/>
      <c r="AB128" s="105"/>
      <c r="AC128" s="105"/>
      <c r="AD128" s="105"/>
      <c r="AE128" s="105"/>
    </row>
    <row r="129" spans="1:31" ht="24" customHeight="1">
      <c r="A129" s="21">
        <v>3</v>
      </c>
      <c r="B129" s="112" t="s">
        <v>81</v>
      </c>
      <c r="C129" s="21" t="s">
        <v>82</v>
      </c>
      <c r="D129" s="21" t="s">
        <v>1364</v>
      </c>
      <c r="E129" s="120" t="s">
        <v>1158</v>
      </c>
      <c r="F129" s="21" t="s">
        <v>1158</v>
      </c>
      <c r="G129" s="21">
        <v>2009</v>
      </c>
      <c r="H129" s="155">
        <v>1630349.1</v>
      </c>
      <c r="I129" s="12"/>
      <c r="J129" s="21" t="s">
        <v>69</v>
      </c>
      <c r="K129" s="105"/>
      <c r="L129" s="21" t="s">
        <v>78</v>
      </c>
      <c r="M129" s="21" t="s">
        <v>71</v>
      </c>
      <c r="N129" s="21" t="s">
        <v>83</v>
      </c>
      <c r="O129" s="110" t="s">
        <v>73</v>
      </c>
      <c r="P129" s="21" t="s">
        <v>74</v>
      </c>
      <c r="Q129" s="21" t="s">
        <v>1170</v>
      </c>
      <c r="R129" s="21" t="s">
        <v>1371</v>
      </c>
      <c r="S129" s="21" t="s">
        <v>1371</v>
      </c>
      <c r="T129" s="21" t="s">
        <v>1371</v>
      </c>
      <c r="U129" s="21" t="s">
        <v>1372</v>
      </c>
      <c r="V129" s="21" t="s">
        <v>1370</v>
      </c>
      <c r="W129" s="105"/>
      <c r="X129" s="105"/>
      <c r="Y129" s="105"/>
      <c r="Z129" s="105"/>
      <c r="AA129" s="105"/>
      <c r="AB129" s="105"/>
      <c r="AC129" s="105"/>
      <c r="AD129" s="105"/>
      <c r="AE129" s="105"/>
    </row>
    <row r="130" spans="1:31" ht="23.25" customHeight="1">
      <c r="A130" s="21">
        <v>4</v>
      </c>
      <c r="B130" s="13" t="s">
        <v>84</v>
      </c>
      <c r="C130" s="21"/>
      <c r="D130" s="21" t="s">
        <v>1364</v>
      </c>
      <c r="E130" s="120" t="s">
        <v>1158</v>
      </c>
      <c r="F130" s="21" t="s">
        <v>1158</v>
      </c>
      <c r="G130" s="21">
        <v>2008</v>
      </c>
      <c r="H130" s="155">
        <v>71348</v>
      </c>
      <c r="I130" s="12"/>
      <c r="J130" s="21" t="s">
        <v>69</v>
      </c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</row>
    <row r="131" spans="1:31" ht="23.25" customHeight="1">
      <c r="A131" s="21">
        <v>5</v>
      </c>
      <c r="B131" s="13" t="s">
        <v>85</v>
      </c>
      <c r="C131" s="13"/>
      <c r="D131" s="21" t="s">
        <v>1364</v>
      </c>
      <c r="E131" s="120" t="s">
        <v>1158</v>
      </c>
      <c r="F131" s="21" t="s">
        <v>1158</v>
      </c>
      <c r="G131" s="21">
        <v>2008</v>
      </c>
      <c r="H131" s="155">
        <v>18300</v>
      </c>
      <c r="I131" s="12"/>
      <c r="J131" s="21" t="s">
        <v>69</v>
      </c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</row>
    <row r="132" spans="1:31" ht="23.25" customHeight="1">
      <c r="A132" s="525" t="s">
        <v>1172</v>
      </c>
      <c r="B132" s="526"/>
      <c r="C132" s="526"/>
      <c r="D132" s="526"/>
      <c r="E132" s="526"/>
      <c r="F132" s="526"/>
      <c r="G132" s="527"/>
      <c r="H132" s="89">
        <f>SUM(H127:H131)</f>
        <v>3578653.97</v>
      </c>
      <c r="I132" s="15"/>
      <c r="J132" s="13"/>
      <c r="K132" s="13">
        <v>7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>
        <v>7</v>
      </c>
      <c r="X132" s="12"/>
      <c r="Y132" s="12"/>
      <c r="Z132" s="12"/>
      <c r="AA132" s="12"/>
      <c r="AB132" s="12"/>
      <c r="AC132" s="12"/>
      <c r="AD132" s="12"/>
      <c r="AE132" s="12"/>
    </row>
    <row r="133" spans="1:31" ht="23.25" customHeight="1">
      <c r="A133" s="514" t="s">
        <v>100</v>
      </c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6"/>
    </row>
    <row r="134" spans="1:31" ht="89.25">
      <c r="A134" s="21">
        <v>1</v>
      </c>
      <c r="B134" s="112" t="s">
        <v>101</v>
      </c>
      <c r="C134" s="21" t="s">
        <v>102</v>
      </c>
      <c r="D134" s="123"/>
      <c r="E134" s="123"/>
      <c r="F134" s="105"/>
      <c r="G134" s="203" t="s">
        <v>103</v>
      </c>
      <c r="H134" s="531"/>
      <c r="I134" s="125" t="s">
        <v>104</v>
      </c>
      <c r="J134" s="13" t="s">
        <v>105</v>
      </c>
      <c r="K134" s="105"/>
      <c r="L134" s="21" t="s">
        <v>106</v>
      </c>
      <c r="M134" s="21" t="s">
        <v>107</v>
      </c>
      <c r="N134" s="21" t="s">
        <v>108</v>
      </c>
      <c r="O134" s="21" t="s">
        <v>1162</v>
      </c>
      <c r="P134" s="105"/>
      <c r="Q134" s="21" t="s">
        <v>1169</v>
      </c>
      <c r="R134" s="21" t="s">
        <v>109</v>
      </c>
      <c r="S134" s="21" t="s">
        <v>109</v>
      </c>
      <c r="T134" s="21" t="s">
        <v>109</v>
      </c>
      <c r="U134" s="21" t="s">
        <v>109</v>
      </c>
      <c r="V134" s="21" t="s">
        <v>109</v>
      </c>
      <c r="W134" s="105"/>
      <c r="X134" s="33">
        <v>1275</v>
      </c>
      <c r="Y134" s="33">
        <v>1090</v>
      </c>
      <c r="Z134" s="33">
        <v>5642</v>
      </c>
      <c r="AA134" s="33" t="s">
        <v>110</v>
      </c>
      <c r="AB134" s="33" t="s">
        <v>1161</v>
      </c>
      <c r="AC134" s="33" t="s">
        <v>1161</v>
      </c>
      <c r="AD134" s="33" t="s">
        <v>1162</v>
      </c>
      <c r="AE134" s="534">
        <v>2535000</v>
      </c>
    </row>
    <row r="135" spans="1:32" ht="76.5">
      <c r="A135" s="21">
        <v>2</v>
      </c>
      <c r="B135" s="205" t="s">
        <v>111</v>
      </c>
      <c r="C135" s="21" t="s">
        <v>102</v>
      </c>
      <c r="D135" s="123"/>
      <c r="E135" s="123"/>
      <c r="F135" s="105"/>
      <c r="G135" s="206" t="s">
        <v>112</v>
      </c>
      <c r="H135" s="532"/>
      <c r="I135" s="206" t="s">
        <v>104</v>
      </c>
      <c r="J135" s="13" t="s">
        <v>105</v>
      </c>
      <c r="K135" s="105"/>
      <c r="L135" s="21" t="s">
        <v>113</v>
      </c>
      <c r="M135" s="21" t="s">
        <v>114</v>
      </c>
      <c r="N135" s="21" t="s">
        <v>114</v>
      </c>
      <c r="O135" s="21" t="s">
        <v>115</v>
      </c>
      <c r="P135" s="105"/>
      <c r="Q135" s="21" t="s">
        <v>1169</v>
      </c>
      <c r="R135" s="21" t="s">
        <v>109</v>
      </c>
      <c r="S135" s="21" t="s">
        <v>109</v>
      </c>
      <c r="T135" s="21" t="s">
        <v>109</v>
      </c>
      <c r="U135" s="21" t="s">
        <v>109</v>
      </c>
      <c r="V135" s="21" t="s">
        <v>109</v>
      </c>
      <c r="W135" s="105"/>
      <c r="X135" s="110"/>
      <c r="Y135" s="110"/>
      <c r="Z135" s="110"/>
      <c r="AA135" s="33"/>
      <c r="AB135" s="33" t="s">
        <v>1162</v>
      </c>
      <c r="AC135" s="33" t="s">
        <v>1161</v>
      </c>
      <c r="AD135" s="33" t="s">
        <v>1162</v>
      </c>
      <c r="AE135" s="535"/>
      <c r="AF135" s="373"/>
    </row>
    <row r="136" spans="1:31" ht="76.5">
      <c r="A136" s="21">
        <v>3</v>
      </c>
      <c r="B136" s="205" t="s">
        <v>116</v>
      </c>
      <c r="C136" s="21" t="s">
        <v>102</v>
      </c>
      <c r="D136" s="123"/>
      <c r="E136" s="123"/>
      <c r="F136" s="105"/>
      <c r="G136" s="206" t="s">
        <v>117</v>
      </c>
      <c r="H136" s="532"/>
      <c r="I136" s="206" t="s">
        <v>118</v>
      </c>
      <c r="J136" s="13" t="s">
        <v>105</v>
      </c>
      <c r="K136" s="105"/>
      <c r="L136" s="21" t="s">
        <v>113</v>
      </c>
      <c r="M136" s="21" t="s">
        <v>114</v>
      </c>
      <c r="N136" s="21" t="s">
        <v>114</v>
      </c>
      <c r="O136" s="21" t="s">
        <v>115</v>
      </c>
      <c r="P136" s="105"/>
      <c r="Q136" s="21" t="s">
        <v>1169</v>
      </c>
      <c r="R136" s="21" t="s">
        <v>109</v>
      </c>
      <c r="S136" s="21" t="s">
        <v>109</v>
      </c>
      <c r="T136" s="21" t="s">
        <v>109</v>
      </c>
      <c r="U136" s="21" t="s">
        <v>109</v>
      </c>
      <c r="V136" s="21" t="s">
        <v>109</v>
      </c>
      <c r="W136" s="105"/>
      <c r="X136" s="110"/>
      <c r="Y136" s="110"/>
      <c r="Z136" s="110"/>
      <c r="AA136" s="33"/>
      <c r="AB136" s="33" t="s">
        <v>1162</v>
      </c>
      <c r="AC136" s="33" t="s">
        <v>1161</v>
      </c>
      <c r="AD136" s="33" t="s">
        <v>1162</v>
      </c>
      <c r="AE136" s="535"/>
    </row>
    <row r="137" spans="1:31" ht="76.5">
      <c r="A137" s="21">
        <v>4</v>
      </c>
      <c r="B137" s="177" t="s">
        <v>119</v>
      </c>
      <c r="C137" s="21" t="s">
        <v>102</v>
      </c>
      <c r="D137" s="123"/>
      <c r="E137" s="123"/>
      <c r="F137" s="105"/>
      <c r="G137" s="206" t="s">
        <v>120</v>
      </c>
      <c r="H137" s="533"/>
      <c r="I137" s="126" t="s">
        <v>121</v>
      </c>
      <c r="J137" s="13" t="s">
        <v>105</v>
      </c>
      <c r="K137" s="105"/>
      <c r="L137" s="21" t="s">
        <v>113</v>
      </c>
      <c r="M137" s="21" t="s">
        <v>114</v>
      </c>
      <c r="N137" s="21" t="s">
        <v>114</v>
      </c>
      <c r="O137" s="21" t="s">
        <v>115</v>
      </c>
      <c r="P137" s="105"/>
      <c r="Q137" s="21" t="s">
        <v>1169</v>
      </c>
      <c r="R137" s="21" t="s">
        <v>109</v>
      </c>
      <c r="S137" s="21" t="s">
        <v>109</v>
      </c>
      <c r="T137" s="21" t="s">
        <v>109</v>
      </c>
      <c r="U137" s="21" t="s">
        <v>109</v>
      </c>
      <c r="V137" s="21" t="s">
        <v>109</v>
      </c>
      <c r="W137" s="105"/>
      <c r="X137" s="110"/>
      <c r="Y137" s="110"/>
      <c r="Z137" s="110"/>
      <c r="AA137" s="33"/>
      <c r="AB137" s="33" t="s">
        <v>1162</v>
      </c>
      <c r="AC137" s="33" t="s">
        <v>1161</v>
      </c>
      <c r="AD137" s="33" t="s">
        <v>1162</v>
      </c>
      <c r="AE137" s="536"/>
    </row>
    <row r="138" spans="1:31" ht="25.5">
      <c r="A138" s="21">
        <v>5</v>
      </c>
      <c r="B138" s="177" t="s">
        <v>122</v>
      </c>
      <c r="C138" s="21" t="s">
        <v>102</v>
      </c>
      <c r="D138" s="123"/>
      <c r="E138" s="123"/>
      <c r="F138" s="105"/>
      <c r="G138" s="206" t="s">
        <v>123</v>
      </c>
      <c r="H138" s="207">
        <f>10079+34553</f>
        <v>44632</v>
      </c>
      <c r="I138" s="126" t="s">
        <v>124</v>
      </c>
      <c r="J138" s="13" t="s">
        <v>105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</row>
    <row r="139" spans="1:31" ht="25.5">
      <c r="A139" s="21">
        <v>6</v>
      </c>
      <c r="B139" s="177" t="s">
        <v>1481</v>
      </c>
      <c r="C139" s="21" t="s">
        <v>102</v>
      </c>
      <c r="D139" s="123"/>
      <c r="E139" s="123"/>
      <c r="F139" s="105"/>
      <c r="G139" s="206" t="s">
        <v>123</v>
      </c>
      <c r="H139" s="207">
        <v>12230</v>
      </c>
      <c r="I139" s="126" t="s">
        <v>124</v>
      </c>
      <c r="J139" s="13" t="s">
        <v>105</v>
      </c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</row>
    <row r="140" spans="1:31" ht="25.5">
      <c r="A140" s="21">
        <v>7</v>
      </c>
      <c r="B140" s="177" t="s">
        <v>125</v>
      </c>
      <c r="C140" s="21" t="s">
        <v>102</v>
      </c>
      <c r="D140" s="123"/>
      <c r="E140" s="123"/>
      <c r="F140" s="105"/>
      <c r="G140" s="206" t="s">
        <v>123</v>
      </c>
      <c r="H140" s="207">
        <v>6118</v>
      </c>
      <c r="I140" s="126" t="s">
        <v>126</v>
      </c>
      <c r="J140" s="13" t="s">
        <v>105</v>
      </c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</row>
    <row r="141" spans="1:31" ht="25.5">
      <c r="A141" s="21">
        <v>8</v>
      </c>
      <c r="B141" s="13" t="s">
        <v>127</v>
      </c>
      <c r="C141" s="21" t="s">
        <v>102</v>
      </c>
      <c r="D141" s="123" t="s">
        <v>1161</v>
      </c>
      <c r="E141" s="123"/>
      <c r="F141" s="105"/>
      <c r="G141" s="21"/>
      <c r="H141" s="155">
        <v>767592.4</v>
      </c>
      <c r="I141" s="21" t="s">
        <v>124</v>
      </c>
      <c r="J141" s="13" t="s">
        <v>105</v>
      </c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</row>
    <row r="142" spans="1:31" ht="25.5">
      <c r="A142" s="21">
        <v>9</v>
      </c>
      <c r="B142" s="13" t="s">
        <v>128</v>
      </c>
      <c r="C142" s="21" t="s">
        <v>102</v>
      </c>
      <c r="D142" s="123" t="s">
        <v>1161</v>
      </c>
      <c r="E142" s="105"/>
      <c r="F142" s="123" t="s">
        <v>1162</v>
      </c>
      <c r="G142" s="21" t="s">
        <v>129</v>
      </c>
      <c r="H142" s="155">
        <v>18800</v>
      </c>
      <c r="I142" s="21" t="s">
        <v>124</v>
      </c>
      <c r="J142" s="13" t="s">
        <v>105</v>
      </c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</row>
    <row r="143" spans="1:31" ht="25.5">
      <c r="A143" s="21">
        <v>10</v>
      </c>
      <c r="B143" s="13" t="s">
        <v>130</v>
      </c>
      <c r="C143" s="21" t="s">
        <v>102</v>
      </c>
      <c r="D143" s="123" t="s">
        <v>1161</v>
      </c>
      <c r="E143" s="105"/>
      <c r="F143" s="123" t="s">
        <v>1162</v>
      </c>
      <c r="G143" s="21" t="s">
        <v>131</v>
      </c>
      <c r="H143" s="155">
        <v>5000</v>
      </c>
      <c r="I143" s="21" t="s">
        <v>124</v>
      </c>
      <c r="J143" s="13" t="s">
        <v>105</v>
      </c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</row>
    <row r="144" spans="1:31" ht="25.5">
      <c r="A144" s="21">
        <v>11</v>
      </c>
      <c r="B144" s="13" t="s">
        <v>132</v>
      </c>
      <c r="C144" s="21" t="s">
        <v>102</v>
      </c>
      <c r="D144" s="123" t="s">
        <v>1161</v>
      </c>
      <c r="E144" s="105"/>
      <c r="F144" s="123" t="s">
        <v>1162</v>
      </c>
      <c r="G144" s="21" t="s">
        <v>133</v>
      </c>
      <c r="H144" s="155">
        <v>29831.44</v>
      </c>
      <c r="I144" s="21" t="s">
        <v>124</v>
      </c>
      <c r="J144" s="13" t="s">
        <v>105</v>
      </c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</row>
    <row r="145" spans="1:31" ht="25.5">
      <c r="A145" s="21">
        <v>12</v>
      </c>
      <c r="B145" s="13" t="s">
        <v>134</v>
      </c>
      <c r="C145" s="21" t="s">
        <v>102</v>
      </c>
      <c r="D145" s="123" t="s">
        <v>1161</v>
      </c>
      <c r="E145" s="105"/>
      <c r="F145" s="123" t="s">
        <v>1162</v>
      </c>
      <c r="G145" s="21" t="s">
        <v>135</v>
      </c>
      <c r="H145" s="155">
        <v>1354301.8</v>
      </c>
      <c r="I145" s="21" t="s">
        <v>136</v>
      </c>
      <c r="J145" s="13" t="s">
        <v>105</v>
      </c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</row>
    <row r="146" spans="1:31" ht="24.75" customHeight="1">
      <c r="A146" s="520" t="s">
        <v>1172</v>
      </c>
      <c r="B146" s="521"/>
      <c r="C146" s="521"/>
      <c r="D146" s="521"/>
      <c r="E146" s="521"/>
      <c r="F146" s="521"/>
      <c r="G146" s="522"/>
      <c r="H146" s="77">
        <f>H145+H144+H143+H142+H141+H140+H139+H138+AE134</f>
        <v>4773505.640000001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24.75" customHeight="1">
      <c r="A147" s="514" t="s">
        <v>189</v>
      </c>
      <c r="B147" s="515"/>
      <c r="C147" s="515"/>
      <c r="D147" s="515"/>
      <c r="E147" s="515"/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6"/>
    </row>
    <row r="148" spans="1:31" ht="99.75" customHeight="1">
      <c r="A148" s="210">
        <v>1</v>
      </c>
      <c r="B148" s="211" t="s">
        <v>190</v>
      </c>
      <c r="C148" s="212" t="s">
        <v>22</v>
      </c>
      <c r="D148" s="213" t="s">
        <v>1161</v>
      </c>
      <c r="E148" s="12"/>
      <c r="F148" s="213" t="s">
        <v>1162</v>
      </c>
      <c r="G148" s="213">
        <v>1971</v>
      </c>
      <c r="H148" s="214">
        <v>126803.86</v>
      </c>
      <c r="I148" s="543" t="s">
        <v>191</v>
      </c>
      <c r="J148" s="523" t="s">
        <v>192</v>
      </c>
      <c r="K148" s="215">
        <v>1</v>
      </c>
      <c r="L148" s="523" t="s">
        <v>193</v>
      </c>
      <c r="M148" s="523" t="s">
        <v>194</v>
      </c>
      <c r="N148" s="523" t="s">
        <v>27</v>
      </c>
      <c r="O148" s="216"/>
      <c r="P148" s="523" t="s">
        <v>195</v>
      </c>
      <c r="Q148" s="523" t="s">
        <v>28</v>
      </c>
      <c r="R148" s="523" t="s">
        <v>28</v>
      </c>
      <c r="S148" s="523" t="s">
        <v>28</v>
      </c>
      <c r="T148" s="523" t="s">
        <v>28</v>
      </c>
      <c r="U148" s="523" t="s">
        <v>31</v>
      </c>
      <c r="V148" s="523" t="s">
        <v>28</v>
      </c>
      <c r="W148" s="213">
        <v>1</v>
      </c>
      <c r="X148" s="217"/>
      <c r="Y148" s="217">
        <v>725.84</v>
      </c>
      <c r="Z148" s="217"/>
      <c r="AA148" s="217" t="s">
        <v>196</v>
      </c>
      <c r="AB148" s="217" t="s">
        <v>1161</v>
      </c>
      <c r="AC148" s="217" t="s">
        <v>1161</v>
      </c>
      <c r="AD148" s="217" t="s">
        <v>1162</v>
      </c>
      <c r="AE148" s="218"/>
    </row>
    <row r="149" spans="1:31" ht="58.5" customHeight="1">
      <c r="A149" s="219">
        <v>2</v>
      </c>
      <c r="B149" s="220" t="s">
        <v>197</v>
      </c>
      <c r="C149" s="221" t="s">
        <v>22</v>
      </c>
      <c r="D149" s="222" t="s">
        <v>1161</v>
      </c>
      <c r="E149" s="199"/>
      <c r="F149" s="222" t="s">
        <v>1162</v>
      </c>
      <c r="G149" s="222">
        <v>1994</v>
      </c>
      <c r="H149" s="223">
        <v>98406</v>
      </c>
      <c r="I149" s="544"/>
      <c r="J149" s="524"/>
      <c r="K149" s="224">
        <v>2</v>
      </c>
      <c r="L149" s="524"/>
      <c r="M149" s="524"/>
      <c r="N149" s="524"/>
      <c r="O149" s="222"/>
      <c r="P149" s="524"/>
      <c r="Q149" s="524"/>
      <c r="R149" s="524"/>
      <c r="S149" s="524"/>
      <c r="T149" s="524"/>
      <c r="U149" s="524"/>
      <c r="V149" s="524"/>
      <c r="W149" s="222">
        <v>2</v>
      </c>
      <c r="X149" s="225"/>
      <c r="Y149" s="226"/>
      <c r="Z149" s="225"/>
      <c r="AA149" s="226"/>
      <c r="AB149" s="226"/>
      <c r="AC149" s="226"/>
      <c r="AD149" s="226"/>
      <c r="AE149" s="218"/>
    </row>
    <row r="150" spans="1:31" ht="27" customHeight="1">
      <c r="A150" s="520" t="s">
        <v>1172</v>
      </c>
      <c r="B150" s="521"/>
      <c r="C150" s="521"/>
      <c r="D150" s="521"/>
      <c r="E150" s="521"/>
      <c r="F150" s="521"/>
      <c r="G150" s="522"/>
      <c r="H150" s="186">
        <f>SUM(H148:H149)</f>
        <v>225209.86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21" customHeight="1">
      <c r="A151" s="514" t="s">
        <v>231</v>
      </c>
      <c r="B151" s="515"/>
      <c r="C151" s="515"/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6"/>
    </row>
    <row r="152" spans="1:31" ht="114.75">
      <c r="A152" s="21">
        <v>1</v>
      </c>
      <c r="B152" s="13" t="s">
        <v>206</v>
      </c>
      <c r="C152" s="21" t="s">
        <v>207</v>
      </c>
      <c r="D152" s="21" t="s">
        <v>208</v>
      </c>
      <c r="E152" s="231" t="s">
        <v>209</v>
      </c>
      <c r="F152" s="21" t="s">
        <v>210</v>
      </c>
      <c r="G152" s="21" t="s">
        <v>211</v>
      </c>
      <c r="H152" s="73"/>
      <c r="I152" s="14" t="s">
        <v>212</v>
      </c>
      <c r="J152" s="21" t="s">
        <v>213</v>
      </c>
      <c r="K152" s="105"/>
      <c r="L152" s="21" t="s">
        <v>214</v>
      </c>
      <c r="M152" s="21" t="s">
        <v>215</v>
      </c>
      <c r="N152" s="21" t="s">
        <v>216</v>
      </c>
      <c r="O152" s="21" t="s">
        <v>217</v>
      </c>
      <c r="P152" s="169"/>
      <c r="Q152" s="21" t="s">
        <v>218</v>
      </c>
      <c r="R152" s="21" t="s">
        <v>109</v>
      </c>
      <c r="S152" s="21" t="s">
        <v>218</v>
      </c>
      <c r="T152" s="21" t="s">
        <v>109</v>
      </c>
      <c r="U152" s="21" t="s">
        <v>219</v>
      </c>
      <c r="V152" s="21" t="s">
        <v>218</v>
      </c>
      <c r="W152" s="105"/>
      <c r="X152" s="21" t="s">
        <v>220</v>
      </c>
      <c r="Y152" s="21" t="s">
        <v>221</v>
      </c>
      <c r="Z152" s="21" t="s">
        <v>222</v>
      </c>
      <c r="AA152" s="21">
        <v>1</v>
      </c>
      <c r="AB152" s="21" t="s">
        <v>1161</v>
      </c>
      <c r="AC152" s="21" t="s">
        <v>223</v>
      </c>
      <c r="AD152" s="21" t="s">
        <v>210</v>
      </c>
      <c r="AE152" s="232">
        <v>513000</v>
      </c>
    </row>
    <row r="153" spans="1:31" ht="12.75">
      <c r="A153" s="21">
        <v>2</v>
      </c>
      <c r="B153" s="177" t="s">
        <v>76</v>
      </c>
      <c r="C153" s="13"/>
      <c r="D153" s="13"/>
      <c r="E153" s="105" t="s">
        <v>209</v>
      </c>
      <c r="F153" s="13"/>
      <c r="G153" s="13"/>
      <c r="H153" s="111">
        <v>121929</v>
      </c>
      <c r="I153" s="15"/>
      <c r="J153" s="21" t="s">
        <v>213</v>
      </c>
      <c r="K153" s="105"/>
      <c r="L153" s="105"/>
      <c r="M153" s="105"/>
      <c r="N153" s="105"/>
      <c r="O153" s="105"/>
      <c r="P153" s="169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</row>
    <row r="154" spans="1:31" ht="12.75">
      <c r="A154" s="21">
        <v>3</v>
      </c>
      <c r="B154" s="177" t="s">
        <v>224</v>
      </c>
      <c r="C154" s="13"/>
      <c r="D154" s="13"/>
      <c r="E154" s="105" t="s">
        <v>209</v>
      </c>
      <c r="F154" s="13"/>
      <c r="G154" s="13"/>
      <c r="H154" s="111">
        <v>5494</v>
      </c>
      <c r="I154" s="15"/>
      <c r="J154" s="21" t="s">
        <v>213</v>
      </c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</row>
    <row r="155" spans="1:31" ht="12.75">
      <c r="A155" s="21">
        <v>4</v>
      </c>
      <c r="B155" s="177" t="s">
        <v>1481</v>
      </c>
      <c r="C155" s="13"/>
      <c r="D155" s="13"/>
      <c r="E155" s="105"/>
      <c r="F155" s="13"/>
      <c r="G155" s="13"/>
      <c r="H155" s="111">
        <v>10764</v>
      </c>
      <c r="I155" s="15"/>
      <c r="J155" s="21" t="s">
        <v>213</v>
      </c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</row>
    <row r="156" spans="1:31" ht="25.5">
      <c r="A156" s="21">
        <v>5</v>
      </c>
      <c r="B156" s="177" t="s">
        <v>225</v>
      </c>
      <c r="C156" s="13"/>
      <c r="D156" s="13"/>
      <c r="E156" s="105"/>
      <c r="F156" s="110"/>
      <c r="G156" s="110">
        <v>2006</v>
      </c>
      <c r="H156" s="111">
        <v>52270.35</v>
      </c>
      <c r="I156" s="15"/>
      <c r="J156" s="21" t="s">
        <v>213</v>
      </c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</row>
    <row r="157" spans="1:31" ht="12.75">
      <c r="A157" s="21">
        <v>6</v>
      </c>
      <c r="B157" s="177" t="s">
        <v>226</v>
      </c>
      <c r="C157" s="13"/>
      <c r="D157" s="13"/>
      <c r="E157" s="105"/>
      <c r="F157" s="110"/>
      <c r="G157" s="110">
        <v>2007</v>
      </c>
      <c r="H157" s="111">
        <v>3845</v>
      </c>
      <c r="I157" s="110" t="s">
        <v>227</v>
      </c>
      <c r="J157" s="21" t="s">
        <v>213</v>
      </c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</row>
    <row r="158" spans="1:31" ht="12.75">
      <c r="A158" s="21">
        <v>7</v>
      </c>
      <c r="B158" s="177" t="s">
        <v>228</v>
      </c>
      <c r="C158" s="13"/>
      <c r="D158" s="13"/>
      <c r="E158" s="105"/>
      <c r="F158" s="110"/>
      <c r="G158" s="110"/>
      <c r="H158" s="111">
        <v>6387.78</v>
      </c>
      <c r="I158" s="110" t="s">
        <v>229</v>
      </c>
      <c r="J158" s="21" t="s">
        <v>213</v>
      </c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</row>
    <row r="159" spans="1:31" ht="25.5">
      <c r="A159" s="21">
        <v>8</v>
      </c>
      <c r="B159" s="177" t="s">
        <v>230</v>
      </c>
      <c r="C159" s="13"/>
      <c r="D159" s="13"/>
      <c r="E159" s="105"/>
      <c r="F159" s="233"/>
      <c r="G159" s="233"/>
      <c r="H159" s="111">
        <v>1100</v>
      </c>
      <c r="I159" s="110" t="s">
        <v>229</v>
      </c>
      <c r="J159" s="21" t="s">
        <v>213</v>
      </c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</row>
    <row r="160" spans="1:31" ht="24.75" customHeight="1">
      <c r="A160" s="520" t="s">
        <v>1172</v>
      </c>
      <c r="B160" s="521"/>
      <c r="C160" s="521"/>
      <c r="D160" s="521"/>
      <c r="E160" s="521"/>
      <c r="F160" s="521"/>
      <c r="G160" s="522"/>
      <c r="H160" s="77">
        <f>H159+H158+H157+H156+H155+H154+H153+AE152</f>
        <v>714790.13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86">
        <f>AE152</f>
        <v>513000</v>
      </c>
    </row>
    <row r="161" spans="1:31" ht="30" customHeight="1">
      <c r="A161" s="514" t="s">
        <v>266</v>
      </c>
      <c r="B161" s="515"/>
      <c r="C161" s="515"/>
      <c r="D161" s="515"/>
      <c r="E161" s="515"/>
      <c r="F161" s="515"/>
      <c r="G161" s="515"/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6"/>
    </row>
    <row r="162" spans="1:31" ht="63.75">
      <c r="A162" s="21">
        <v>1</v>
      </c>
      <c r="B162" s="205" t="s">
        <v>267</v>
      </c>
      <c r="C162" s="21" t="s">
        <v>268</v>
      </c>
      <c r="D162" s="21" t="s">
        <v>1161</v>
      </c>
      <c r="E162" s="21" t="s">
        <v>1162</v>
      </c>
      <c r="F162" s="21" t="s">
        <v>1162</v>
      </c>
      <c r="G162" s="21" t="s">
        <v>1247</v>
      </c>
      <c r="H162" s="239">
        <v>127694.76</v>
      </c>
      <c r="I162" s="206" t="s">
        <v>269</v>
      </c>
      <c r="J162" s="206" t="s">
        <v>270</v>
      </c>
      <c r="K162" s="48" t="s">
        <v>1083</v>
      </c>
      <c r="L162" s="21" t="s">
        <v>271</v>
      </c>
      <c r="M162" s="21" t="s">
        <v>272</v>
      </c>
      <c r="N162" s="21" t="s">
        <v>273</v>
      </c>
      <c r="O162" s="48" t="s">
        <v>274</v>
      </c>
      <c r="P162" s="21"/>
      <c r="Q162" s="21" t="s">
        <v>1170</v>
      </c>
      <c r="R162" s="21" t="s">
        <v>1170</v>
      </c>
      <c r="S162" s="21" t="s">
        <v>1170</v>
      </c>
      <c r="T162" s="21" t="s">
        <v>1170</v>
      </c>
      <c r="U162" s="21" t="s">
        <v>1471</v>
      </c>
      <c r="V162" s="21" t="s">
        <v>1169</v>
      </c>
      <c r="W162" s="48" t="s">
        <v>1083</v>
      </c>
      <c r="X162" s="21">
        <v>269</v>
      </c>
      <c r="Y162" s="21">
        <v>409.52</v>
      </c>
      <c r="Z162" s="21">
        <v>2179</v>
      </c>
      <c r="AA162" s="21" t="s">
        <v>275</v>
      </c>
      <c r="AB162" s="21" t="s">
        <v>276</v>
      </c>
      <c r="AC162" s="21" t="s">
        <v>1161</v>
      </c>
      <c r="AD162" s="21" t="s">
        <v>1162</v>
      </c>
      <c r="AE162" s="105"/>
    </row>
    <row r="163" spans="1:31" ht="25.5">
      <c r="A163" s="21">
        <v>2</v>
      </c>
      <c r="B163" s="205" t="s">
        <v>277</v>
      </c>
      <c r="C163" s="21" t="s">
        <v>268</v>
      </c>
      <c r="D163" s="21" t="s">
        <v>1161</v>
      </c>
      <c r="E163" s="21" t="s">
        <v>1162</v>
      </c>
      <c r="F163" s="21" t="s">
        <v>1162</v>
      </c>
      <c r="G163" s="21">
        <v>2002</v>
      </c>
      <c r="H163" s="207">
        <v>152422.81</v>
      </c>
      <c r="I163" s="206" t="s">
        <v>278</v>
      </c>
      <c r="J163" s="206" t="s">
        <v>270</v>
      </c>
      <c r="K163" s="48" t="s">
        <v>1084</v>
      </c>
      <c r="L163" s="21" t="s">
        <v>279</v>
      </c>
      <c r="M163" s="21" t="s">
        <v>1372</v>
      </c>
      <c r="N163" s="21" t="s">
        <v>280</v>
      </c>
      <c r="O163" s="48" t="s">
        <v>274</v>
      </c>
      <c r="P163" s="21"/>
      <c r="Q163" s="21" t="s">
        <v>1170</v>
      </c>
      <c r="R163" s="21" t="s">
        <v>1170</v>
      </c>
      <c r="S163" s="21" t="s">
        <v>1170</v>
      </c>
      <c r="T163" s="21" t="s">
        <v>1170</v>
      </c>
      <c r="U163" s="21" t="s">
        <v>1471</v>
      </c>
      <c r="V163" s="21" t="s">
        <v>1169</v>
      </c>
      <c r="W163" s="48" t="s">
        <v>1084</v>
      </c>
      <c r="X163" s="21">
        <v>188</v>
      </c>
      <c r="Y163" s="21">
        <v>169.2</v>
      </c>
      <c r="Z163" s="21">
        <v>960</v>
      </c>
      <c r="AA163" s="21" t="s">
        <v>281</v>
      </c>
      <c r="AB163" s="21" t="s">
        <v>1158</v>
      </c>
      <c r="AC163" s="21" t="s">
        <v>1161</v>
      </c>
      <c r="AD163" s="21" t="s">
        <v>1162</v>
      </c>
      <c r="AE163" s="105"/>
    </row>
    <row r="164" spans="1:31" ht="25.5">
      <c r="A164" s="21">
        <v>3</v>
      </c>
      <c r="B164" s="205" t="s">
        <v>282</v>
      </c>
      <c r="C164" s="21"/>
      <c r="D164" s="21" t="s">
        <v>1161</v>
      </c>
      <c r="E164" s="21" t="s">
        <v>1162</v>
      </c>
      <c r="F164" s="21" t="s">
        <v>1162</v>
      </c>
      <c r="G164" s="21">
        <v>2009</v>
      </c>
      <c r="H164" s="207">
        <v>40000</v>
      </c>
      <c r="I164" s="206" t="s">
        <v>283</v>
      </c>
      <c r="J164" s="206" t="s">
        <v>270</v>
      </c>
      <c r="K164" s="48" t="s">
        <v>1085</v>
      </c>
      <c r="L164" s="21" t="s">
        <v>279</v>
      </c>
      <c r="M164" s="21" t="s">
        <v>1372</v>
      </c>
      <c r="N164" s="21" t="s">
        <v>280</v>
      </c>
      <c r="O164" s="48" t="s">
        <v>274</v>
      </c>
      <c r="P164" s="21"/>
      <c r="Q164" s="21" t="s">
        <v>1170</v>
      </c>
      <c r="R164" s="21" t="s">
        <v>1170</v>
      </c>
      <c r="S164" s="21" t="s">
        <v>1170</v>
      </c>
      <c r="T164" s="21" t="s">
        <v>1170</v>
      </c>
      <c r="U164" s="21" t="s">
        <v>1471</v>
      </c>
      <c r="V164" s="21" t="s">
        <v>1169</v>
      </c>
      <c r="W164" s="48" t="s">
        <v>1085</v>
      </c>
      <c r="X164" s="21"/>
      <c r="Y164" s="21"/>
      <c r="Z164" s="21"/>
      <c r="AA164" s="21" t="s">
        <v>284</v>
      </c>
      <c r="AB164" s="21" t="s">
        <v>1158</v>
      </c>
      <c r="AC164" s="21" t="s">
        <v>1162</v>
      </c>
      <c r="AD164" s="21" t="s">
        <v>1162</v>
      </c>
      <c r="AE164" s="105"/>
    </row>
    <row r="165" spans="1:31" ht="25.5">
      <c r="A165" s="21">
        <v>4</v>
      </c>
      <c r="B165" s="205" t="s">
        <v>285</v>
      </c>
      <c r="C165" s="21" t="s">
        <v>268</v>
      </c>
      <c r="D165" s="21" t="s">
        <v>1161</v>
      </c>
      <c r="E165" s="21" t="s">
        <v>1162</v>
      </c>
      <c r="F165" s="21" t="s">
        <v>1162</v>
      </c>
      <c r="G165" s="21">
        <v>2005</v>
      </c>
      <c r="H165" s="207">
        <v>14872.49</v>
      </c>
      <c r="I165" s="206" t="s">
        <v>286</v>
      </c>
      <c r="J165" s="206" t="s">
        <v>270</v>
      </c>
      <c r="K165" s="48" t="s">
        <v>1086</v>
      </c>
      <c r="L165" s="21" t="s">
        <v>1171</v>
      </c>
      <c r="M165" s="21" t="s">
        <v>1171</v>
      </c>
      <c r="N165" s="21" t="s">
        <v>1171</v>
      </c>
      <c r="O165" s="48" t="s">
        <v>287</v>
      </c>
      <c r="P165" s="21"/>
      <c r="Q165" s="21" t="s">
        <v>1171</v>
      </c>
      <c r="R165" s="21" t="s">
        <v>1171</v>
      </c>
      <c r="S165" s="21" t="s">
        <v>1171</v>
      </c>
      <c r="T165" s="21" t="s">
        <v>1171</v>
      </c>
      <c r="U165" s="21" t="s">
        <v>1171</v>
      </c>
      <c r="V165" s="21" t="s">
        <v>1171</v>
      </c>
      <c r="W165" s="48" t="s">
        <v>1086</v>
      </c>
      <c r="X165" s="21" t="s">
        <v>288</v>
      </c>
      <c r="Y165" s="21" t="s">
        <v>288</v>
      </c>
      <c r="Z165" s="21" t="s">
        <v>1247</v>
      </c>
      <c r="AA165" s="21" t="s">
        <v>1247</v>
      </c>
      <c r="AB165" s="21" t="s">
        <v>1247</v>
      </c>
      <c r="AC165" s="21" t="s">
        <v>1247</v>
      </c>
      <c r="AD165" s="21" t="s">
        <v>1247</v>
      </c>
      <c r="AE165" s="105"/>
    </row>
    <row r="166" spans="1:31" ht="25.5">
      <c r="A166" s="21">
        <v>5</v>
      </c>
      <c r="B166" s="205" t="s">
        <v>289</v>
      </c>
      <c r="C166" s="21"/>
      <c r="D166" s="21" t="s">
        <v>1161</v>
      </c>
      <c r="E166" s="21" t="s">
        <v>1162</v>
      </c>
      <c r="F166" s="21" t="s">
        <v>1162</v>
      </c>
      <c r="G166" s="21">
        <v>2005</v>
      </c>
      <c r="H166" s="207">
        <v>2300</v>
      </c>
      <c r="I166" s="206" t="s">
        <v>286</v>
      </c>
      <c r="J166" s="206" t="s">
        <v>270</v>
      </c>
      <c r="K166" s="48" t="s">
        <v>1087</v>
      </c>
      <c r="L166" s="21" t="s">
        <v>1171</v>
      </c>
      <c r="M166" s="21" t="s">
        <v>1171</v>
      </c>
      <c r="N166" s="21" t="s">
        <v>1171</v>
      </c>
      <c r="O166" s="105" t="s">
        <v>274</v>
      </c>
      <c r="P166" s="21"/>
      <c r="Q166" s="21" t="s">
        <v>1171</v>
      </c>
      <c r="R166" s="21" t="s">
        <v>1171</v>
      </c>
      <c r="S166" s="21" t="s">
        <v>1171</v>
      </c>
      <c r="T166" s="21" t="s">
        <v>1171</v>
      </c>
      <c r="U166" s="21" t="s">
        <v>1171</v>
      </c>
      <c r="V166" s="21" t="s">
        <v>1171</v>
      </c>
      <c r="W166" s="48" t="s">
        <v>1087</v>
      </c>
      <c r="X166" s="21" t="s">
        <v>1247</v>
      </c>
      <c r="Y166" s="21" t="s">
        <v>1247</v>
      </c>
      <c r="Z166" s="21" t="s">
        <v>1247</v>
      </c>
      <c r="AA166" s="21" t="s">
        <v>1247</v>
      </c>
      <c r="AB166" s="21" t="s">
        <v>1247</v>
      </c>
      <c r="AC166" s="21" t="s">
        <v>1247</v>
      </c>
      <c r="AD166" s="21" t="s">
        <v>1247</v>
      </c>
      <c r="AE166" s="105"/>
    </row>
    <row r="167" spans="1:31" ht="25.5">
      <c r="A167" s="21">
        <v>6</v>
      </c>
      <c r="B167" s="205" t="s">
        <v>290</v>
      </c>
      <c r="C167" s="21"/>
      <c r="D167" s="21" t="s">
        <v>1161</v>
      </c>
      <c r="E167" s="21" t="s">
        <v>1162</v>
      </c>
      <c r="F167" s="21" t="s">
        <v>1162</v>
      </c>
      <c r="G167" s="21">
        <v>2008</v>
      </c>
      <c r="H167" s="207">
        <v>45140.82</v>
      </c>
      <c r="I167" s="206" t="s">
        <v>286</v>
      </c>
      <c r="J167" s="206" t="s">
        <v>270</v>
      </c>
      <c r="K167" s="48" t="s">
        <v>1088</v>
      </c>
      <c r="L167" s="21" t="s">
        <v>1171</v>
      </c>
      <c r="M167" s="21" t="s">
        <v>1171</v>
      </c>
      <c r="N167" s="21" t="s">
        <v>1171</v>
      </c>
      <c r="O167" s="105" t="s">
        <v>274</v>
      </c>
      <c r="P167" s="21"/>
      <c r="Q167" s="21" t="s">
        <v>1171</v>
      </c>
      <c r="R167" s="21" t="s">
        <v>1171</v>
      </c>
      <c r="S167" s="21" t="s">
        <v>1171</v>
      </c>
      <c r="T167" s="21" t="s">
        <v>1171</v>
      </c>
      <c r="U167" s="21" t="s">
        <v>1171</v>
      </c>
      <c r="V167" s="21" t="s">
        <v>1171</v>
      </c>
      <c r="W167" s="48" t="s">
        <v>1088</v>
      </c>
      <c r="X167" s="21" t="s">
        <v>291</v>
      </c>
      <c r="Y167" s="21" t="s">
        <v>291</v>
      </c>
      <c r="Z167" s="21" t="s">
        <v>1247</v>
      </c>
      <c r="AA167" s="21" t="s">
        <v>1247</v>
      </c>
      <c r="AB167" s="21" t="s">
        <v>1247</v>
      </c>
      <c r="AC167" s="21" t="s">
        <v>1247</v>
      </c>
      <c r="AD167" s="21" t="s">
        <v>1247</v>
      </c>
      <c r="AE167" s="12"/>
    </row>
    <row r="168" spans="1:31" ht="25.5">
      <c r="A168" s="21">
        <v>7</v>
      </c>
      <c r="B168" s="177" t="s">
        <v>292</v>
      </c>
      <c r="C168" s="21" t="s">
        <v>268</v>
      </c>
      <c r="D168" s="21" t="s">
        <v>1161</v>
      </c>
      <c r="E168" s="21" t="s">
        <v>1162</v>
      </c>
      <c r="F168" s="21" t="s">
        <v>1162</v>
      </c>
      <c r="G168" s="21">
        <v>2007</v>
      </c>
      <c r="H168" s="207">
        <v>88576.79</v>
      </c>
      <c r="I168" s="21" t="s">
        <v>286</v>
      </c>
      <c r="J168" s="126" t="s">
        <v>270</v>
      </c>
      <c r="K168" s="48" t="s">
        <v>1089</v>
      </c>
      <c r="L168" s="21" t="s">
        <v>1171</v>
      </c>
      <c r="M168" s="21" t="s">
        <v>1171</v>
      </c>
      <c r="N168" s="21" t="s">
        <v>1171</v>
      </c>
      <c r="O168" s="12" t="s">
        <v>293</v>
      </c>
      <c r="P168" s="21"/>
      <c r="Q168" s="21" t="s">
        <v>1171</v>
      </c>
      <c r="R168" s="21" t="s">
        <v>1171</v>
      </c>
      <c r="S168" s="21" t="s">
        <v>1171</v>
      </c>
      <c r="T168" s="21" t="s">
        <v>1171</v>
      </c>
      <c r="U168" s="21" t="s">
        <v>1171</v>
      </c>
      <c r="V168" s="21" t="s">
        <v>1171</v>
      </c>
      <c r="W168" s="48" t="s">
        <v>1089</v>
      </c>
      <c r="X168" s="21" t="s">
        <v>294</v>
      </c>
      <c r="Y168" s="21" t="s">
        <v>294</v>
      </c>
      <c r="Z168" s="21" t="s">
        <v>1247</v>
      </c>
      <c r="AA168" s="21" t="s">
        <v>1247</v>
      </c>
      <c r="AB168" s="21" t="s">
        <v>1247</v>
      </c>
      <c r="AC168" s="21" t="s">
        <v>1247</v>
      </c>
      <c r="AD168" s="21" t="s">
        <v>1247</v>
      </c>
      <c r="AE168" s="12"/>
    </row>
    <row r="169" spans="1:31" ht="25.5">
      <c r="A169" s="21">
        <v>8</v>
      </c>
      <c r="B169" s="13" t="s">
        <v>295</v>
      </c>
      <c r="C169" s="21" t="s">
        <v>268</v>
      </c>
      <c r="D169" s="21" t="s">
        <v>1161</v>
      </c>
      <c r="E169" s="21" t="s">
        <v>1162</v>
      </c>
      <c r="F169" s="21" t="s">
        <v>1162</v>
      </c>
      <c r="G169" s="21">
        <v>2010</v>
      </c>
      <c r="H169" s="155">
        <v>156295.8</v>
      </c>
      <c r="I169" s="21" t="s">
        <v>286</v>
      </c>
      <c r="J169" s="126" t="s">
        <v>270</v>
      </c>
      <c r="K169" s="48" t="s">
        <v>1090</v>
      </c>
      <c r="L169" s="21" t="s">
        <v>1171</v>
      </c>
      <c r="M169" s="21" t="s">
        <v>1171</v>
      </c>
      <c r="N169" s="21" t="s">
        <v>1171</v>
      </c>
      <c r="O169" s="48" t="s">
        <v>293</v>
      </c>
      <c r="P169" s="21"/>
      <c r="Q169" s="21" t="s">
        <v>1171</v>
      </c>
      <c r="R169" s="21" t="s">
        <v>1171</v>
      </c>
      <c r="S169" s="21" t="s">
        <v>1171</v>
      </c>
      <c r="T169" s="21" t="s">
        <v>1171</v>
      </c>
      <c r="U169" s="21" t="s">
        <v>1171</v>
      </c>
      <c r="V169" s="21" t="s">
        <v>1171</v>
      </c>
      <c r="W169" s="48" t="s">
        <v>1090</v>
      </c>
      <c r="X169" s="21" t="s">
        <v>296</v>
      </c>
      <c r="Y169" s="21" t="s">
        <v>296</v>
      </c>
      <c r="Z169" s="21" t="s">
        <v>1247</v>
      </c>
      <c r="AA169" s="21" t="s">
        <v>1247</v>
      </c>
      <c r="AB169" s="21" t="s">
        <v>1247</v>
      </c>
      <c r="AC169" s="21" t="s">
        <v>1247</v>
      </c>
      <c r="AD169" s="21" t="s">
        <v>1247</v>
      </c>
      <c r="AE169" s="105"/>
    </row>
    <row r="170" spans="1:31" ht="25.5">
      <c r="A170" s="21">
        <v>9</v>
      </c>
      <c r="B170" s="13" t="s">
        <v>297</v>
      </c>
      <c r="C170" s="21" t="s">
        <v>268</v>
      </c>
      <c r="D170" s="21" t="s">
        <v>1161</v>
      </c>
      <c r="E170" s="21" t="s">
        <v>1162</v>
      </c>
      <c r="F170" s="21" t="s">
        <v>1162</v>
      </c>
      <c r="G170" s="21">
        <v>2008</v>
      </c>
      <c r="H170" s="155">
        <v>10116</v>
      </c>
      <c r="I170" s="21" t="s">
        <v>286</v>
      </c>
      <c r="J170" s="126" t="s">
        <v>270</v>
      </c>
      <c r="K170" s="48" t="s">
        <v>1091</v>
      </c>
      <c r="L170" s="21" t="s">
        <v>1171</v>
      </c>
      <c r="M170" s="21" t="s">
        <v>1171</v>
      </c>
      <c r="N170" s="21" t="s">
        <v>1171</v>
      </c>
      <c r="O170" s="48" t="s">
        <v>293</v>
      </c>
      <c r="P170" s="21"/>
      <c r="Q170" s="21" t="s">
        <v>1171</v>
      </c>
      <c r="R170" s="21" t="s">
        <v>1171</v>
      </c>
      <c r="S170" s="21" t="s">
        <v>1171</v>
      </c>
      <c r="T170" s="21" t="s">
        <v>1171</v>
      </c>
      <c r="U170" s="21" t="s">
        <v>1171</v>
      </c>
      <c r="V170" s="21" t="s">
        <v>1171</v>
      </c>
      <c r="W170" s="48" t="s">
        <v>1091</v>
      </c>
      <c r="X170" s="21" t="s">
        <v>298</v>
      </c>
      <c r="Y170" s="21" t="s">
        <v>298</v>
      </c>
      <c r="Z170" s="21" t="s">
        <v>1247</v>
      </c>
      <c r="AA170" s="21" t="s">
        <v>1247</v>
      </c>
      <c r="AB170" s="21" t="s">
        <v>1247</v>
      </c>
      <c r="AC170" s="21" t="s">
        <v>1247</v>
      </c>
      <c r="AD170" s="21" t="s">
        <v>1247</v>
      </c>
      <c r="AE170" s="105"/>
    </row>
    <row r="171" spans="1:31" ht="25.5">
      <c r="A171" s="21">
        <v>10</v>
      </c>
      <c r="B171" s="13" t="s">
        <v>299</v>
      </c>
      <c r="C171" s="21" t="s">
        <v>268</v>
      </c>
      <c r="D171" s="21" t="s">
        <v>1161</v>
      </c>
      <c r="E171" s="21" t="s">
        <v>1162</v>
      </c>
      <c r="F171" s="21" t="s">
        <v>1162</v>
      </c>
      <c r="G171" s="21">
        <v>2009</v>
      </c>
      <c r="H171" s="155">
        <v>6500</v>
      </c>
      <c r="I171" s="21" t="s">
        <v>300</v>
      </c>
      <c r="J171" s="126" t="s">
        <v>270</v>
      </c>
      <c r="K171" s="48" t="s">
        <v>1092</v>
      </c>
      <c r="L171" s="21" t="s">
        <v>1171</v>
      </c>
      <c r="M171" s="21" t="s">
        <v>1171</v>
      </c>
      <c r="N171" s="21" t="s">
        <v>1171</v>
      </c>
      <c r="O171" s="48" t="s">
        <v>301</v>
      </c>
      <c r="P171" s="21"/>
      <c r="Q171" s="21" t="s">
        <v>1171</v>
      </c>
      <c r="R171" s="21" t="s">
        <v>1171</v>
      </c>
      <c r="S171" s="21" t="s">
        <v>1171</v>
      </c>
      <c r="T171" s="21" t="s">
        <v>1171</v>
      </c>
      <c r="U171" s="21" t="s">
        <v>1171</v>
      </c>
      <c r="V171" s="21" t="s">
        <v>1171</v>
      </c>
      <c r="W171" s="48" t="s">
        <v>1092</v>
      </c>
      <c r="X171" s="21" t="s">
        <v>302</v>
      </c>
      <c r="Y171" s="21" t="s">
        <v>303</v>
      </c>
      <c r="Z171" s="21" t="s">
        <v>1247</v>
      </c>
      <c r="AA171" s="21" t="s">
        <v>1247</v>
      </c>
      <c r="AB171" s="21" t="s">
        <v>1247</v>
      </c>
      <c r="AC171" s="21" t="s">
        <v>1247</v>
      </c>
      <c r="AD171" s="21" t="s">
        <v>1247</v>
      </c>
      <c r="AE171" s="105"/>
    </row>
    <row r="172" spans="1:31" ht="25.5">
      <c r="A172" s="21">
        <v>11</v>
      </c>
      <c r="B172" s="13" t="s">
        <v>304</v>
      </c>
      <c r="C172" s="21"/>
      <c r="D172" s="21" t="s">
        <v>1161</v>
      </c>
      <c r="E172" s="21" t="s">
        <v>1162</v>
      </c>
      <c r="F172" s="21" t="s">
        <v>1162</v>
      </c>
      <c r="G172" s="21">
        <v>2010</v>
      </c>
      <c r="H172" s="155">
        <v>18206.2</v>
      </c>
      <c r="I172" s="21" t="s">
        <v>286</v>
      </c>
      <c r="J172" s="126" t="s">
        <v>270</v>
      </c>
      <c r="K172" s="48" t="s">
        <v>1093</v>
      </c>
      <c r="L172" s="21" t="s">
        <v>1171</v>
      </c>
      <c r="M172" s="21" t="s">
        <v>1171</v>
      </c>
      <c r="N172" s="21" t="s">
        <v>1171</v>
      </c>
      <c r="O172" s="48" t="s">
        <v>301</v>
      </c>
      <c r="P172" s="21"/>
      <c r="Q172" s="21" t="s">
        <v>1171</v>
      </c>
      <c r="R172" s="21" t="s">
        <v>1171</v>
      </c>
      <c r="S172" s="21" t="s">
        <v>1171</v>
      </c>
      <c r="T172" s="21" t="s">
        <v>1171</v>
      </c>
      <c r="U172" s="21" t="s">
        <v>1171</v>
      </c>
      <c r="V172" s="21" t="s">
        <v>1171</v>
      </c>
      <c r="W172" s="48" t="s">
        <v>1093</v>
      </c>
      <c r="X172" s="21" t="s">
        <v>305</v>
      </c>
      <c r="Y172" s="21" t="s">
        <v>306</v>
      </c>
      <c r="Z172" s="21" t="s">
        <v>1247</v>
      </c>
      <c r="AA172" s="21" t="s">
        <v>1247</v>
      </c>
      <c r="AB172" s="21" t="s">
        <v>1247</v>
      </c>
      <c r="AC172" s="21" t="s">
        <v>1247</v>
      </c>
      <c r="AD172" s="21" t="s">
        <v>1247</v>
      </c>
      <c r="AE172" s="105"/>
    </row>
    <row r="173" spans="1:31" ht="25.5">
      <c r="A173" s="21">
        <v>12</v>
      </c>
      <c r="B173" s="13" t="s">
        <v>1481</v>
      </c>
      <c r="C173" s="21"/>
      <c r="D173" s="21" t="s">
        <v>1161</v>
      </c>
      <c r="E173" s="21" t="s">
        <v>1162</v>
      </c>
      <c r="F173" s="21" t="s">
        <v>1162</v>
      </c>
      <c r="G173" s="21">
        <v>2008</v>
      </c>
      <c r="H173" s="155">
        <v>28530.92</v>
      </c>
      <c r="I173" s="21" t="s">
        <v>286</v>
      </c>
      <c r="J173" s="126" t="s">
        <v>270</v>
      </c>
      <c r="K173" s="48" t="s">
        <v>1094</v>
      </c>
      <c r="L173" s="21" t="s">
        <v>1171</v>
      </c>
      <c r="M173" s="21" t="s">
        <v>1171</v>
      </c>
      <c r="N173" s="21" t="s">
        <v>1171</v>
      </c>
      <c r="O173" s="105" t="s">
        <v>274</v>
      </c>
      <c r="P173" s="21"/>
      <c r="Q173" s="21" t="s">
        <v>1171</v>
      </c>
      <c r="R173" s="21" t="s">
        <v>1171</v>
      </c>
      <c r="S173" s="21" t="s">
        <v>1171</v>
      </c>
      <c r="T173" s="21" t="s">
        <v>1171</v>
      </c>
      <c r="U173" s="21" t="s">
        <v>1171</v>
      </c>
      <c r="V173" s="21" t="s">
        <v>1171</v>
      </c>
      <c r="W173" s="48" t="s">
        <v>1094</v>
      </c>
      <c r="X173" s="21" t="s">
        <v>1247</v>
      </c>
      <c r="Y173" s="21"/>
      <c r="Z173" s="21" t="s">
        <v>1247</v>
      </c>
      <c r="AA173" s="21" t="s">
        <v>1247</v>
      </c>
      <c r="AB173" s="21" t="s">
        <v>1247</v>
      </c>
      <c r="AC173" s="21" t="s">
        <v>1247</v>
      </c>
      <c r="AD173" s="21" t="s">
        <v>1247</v>
      </c>
      <c r="AE173" s="109"/>
    </row>
    <row r="174" spans="1:31" ht="25.5">
      <c r="A174" s="21">
        <v>13</v>
      </c>
      <c r="B174" s="13" t="s">
        <v>307</v>
      </c>
      <c r="C174" s="21"/>
      <c r="D174" s="21" t="s">
        <v>1161</v>
      </c>
      <c r="E174" s="21" t="s">
        <v>1162</v>
      </c>
      <c r="F174" s="21" t="s">
        <v>1162</v>
      </c>
      <c r="G174" s="21">
        <v>2006</v>
      </c>
      <c r="H174" s="155">
        <v>12446</v>
      </c>
      <c r="I174" s="21" t="s">
        <v>286</v>
      </c>
      <c r="J174" s="126" t="s">
        <v>270</v>
      </c>
      <c r="K174" s="48" t="s">
        <v>1095</v>
      </c>
      <c r="L174" s="21" t="s">
        <v>1171</v>
      </c>
      <c r="M174" s="21" t="s">
        <v>1171</v>
      </c>
      <c r="N174" s="21" t="s">
        <v>1171</v>
      </c>
      <c r="O174" s="105" t="s">
        <v>274</v>
      </c>
      <c r="P174" s="21"/>
      <c r="Q174" s="21" t="s">
        <v>1171</v>
      </c>
      <c r="R174" s="21" t="s">
        <v>1171</v>
      </c>
      <c r="S174" s="21" t="s">
        <v>1171</v>
      </c>
      <c r="T174" s="21" t="s">
        <v>1171</v>
      </c>
      <c r="U174" s="21" t="s">
        <v>1171</v>
      </c>
      <c r="V174" s="21" t="s">
        <v>1171</v>
      </c>
      <c r="W174" s="48" t="s">
        <v>1095</v>
      </c>
      <c r="X174" s="21" t="s">
        <v>1247</v>
      </c>
      <c r="Y174" s="21"/>
      <c r="Z174" s="21" t="s">
        <v>1247</v>
      </c>
      <c r="AA174" s="21" t="s">
        <v>1247</v>
      </c>
      <c r="AB174" s="21" t="s">
        <v>1247</v>
      </c>
      <c r="AC174" s="21" t="s">
        <v>1247</v>
      </c>
      <c r="AD174" s="21" t="s">
        <v>1247</v>
      </c>
      <c r="AE174" s="109"/>
    </row>
    <row r="175" spans="1:31" ht="25.5">
      <c r="A175" s="21">
        <v>14</v>
      </c>
      <c r="B175" s="13" t="s">
        <v>308</v>
      </c>
      <c r="C175" s="21"/>
      <c r="D175" s="21" t="s">
        <v>1161</v>
      </c>
      <c r="E175" s="21" t="s">
        <v>1162</v>
      </c>
      <c r="F175" s="21" t="s">
        <v>1162</v>
      </c>
      <c r="G175" s="21">
        <v>2006</v>
      </c>
      <c r="H175" s="155">
        <v>34128.15</v>
      </c>
      <c r="I175" s="21" t="s">
        <v>286</v>
      </c>
      <c r="J175" s="126" t="s">
        <v>270</v>
      </c>
      <c r="K175" s="48" t="s">
        <v>1096</v>
      </c>
      <c r="L175" s="21" t="s">
        <v>1171</v>
      </c>
      <c r="M175" s="21" t="s">
        <v>1171</v>
      </c>
      <c r="N175" s="21" t="s">
        <v>1171</v>
      </c>
      <c r="O175" s="105" t="s">
        <v>274</v>
      </c>
      <c r="P175" s="21"/>
      <c r="Q175" s="21" t="s">
        <v>1171</v>
      </c>
      <c r="R175" s="21" t="s">
        <v>1171</v>
      </c>
      <c r="S175" s="21" t="s">
        <v>1171</v>
      </c>
      <c r="T175" s="21" t="s">
        <v>1171</v>
      </c>
      <c r="U175" s="21" t="s">
        <v>1171</v>
      </c>
      <c r="V175" s="21" t="s">
        <v>1171</v>
      </c>
      <c r="W175" s="48" t="s">
        <v>1096</v>
      </c>
      <c r="X175" s="21" t="s">
        <v>309</v>
      </c>
      <c r="Y175" s="21" t="s">
        <v>309</v>
      </c>
      <c r="Z175" s="21" t="s">
        <v>1247</v>
      </c>
      <c r="AA175" s="21" t="s">
        <v>1247</v>
      </c>
      <c r="AB175" s="21" t="s">
        <v>1247</v>
      </c>
      <c r="AC175" s="21" t="s">
        <v>1247</v>
      </c>
      <c r="AD175" s="21" t="s">
        <v>1247</v>
      </c>
      <c r="AE175" s="109"/>
    </row>
    <row r="176" spans="1:31" ht="21" customHeight="1">
      <c r="A176" s="520" t="s">
        <v>1172</v>
      </c>
      <c r="B176" s="521"/>
      <c r="C176" s="521"/>
      <c r="D176" s="521"/>
      <c r="E176" s="521"/>
      <c r="F176" s="521"/>
      <c r="G176" s="522"/>
      <c r="H176" s="77">
        <f>SUM(H162:H175)</f>
        <v>737230.74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22.5" customHeight="1">
      <c r="A177" s="514" t="s">
        <v>345</v>
      </c>
      <c r="B177" s="515"/>
      <c r="C177" s="515"/>
      <c r="D177" s="515"/>
      <c r="E177" s="515"/>
      <c r="F177" s="515"/>
      <c r="G177" s="515"/>
      <c r="H177" s="515"/>
      <c r="I177" s="515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6"/>
    </row>
    <row r="178" spans="1:31" ht="63.75">
      <c r="A178" s="21">
        <v>1</v>
      </c>
      <c r="B178" s="205" t="s">
        <v>346</v>
      </c>
      <c r="C178" s="13" t="s">
        <v>347</v>
      </c>
      <c r="D178" s="21" t="s">
        <v>1161</v>
      </c>
      <c r="E178" s="12"/>
      <c r="F178" s="21" t="s">
        <v>1162</v>
      </c>
      <c r="G178" s="206">
        <v>2011</v>
      </c>
      <c r="H178" s="111">
        <v>7644530.15</v>
      </c>
      <c r="I178" s="74" t="s">
        <v>348</v>
      </c>
      <c r="J178" s="13" t="s">
        <v>349</v>
      </c>
      <c r="K178" s="12"/>
      <c r="L178" s="21" t="s">
        <v>350</v>
      </c>
      <c r="M178" s="21" t="s">
        <v>351</v>
      </c>
      <c r="N178" s="21" t="s">
        <v>352</v>
      </c>
      <c r="O178" s="21" t="s">
        <v>115</v>
      </c>
      <c r="P178" s="12"/>
      <c r="Q178" s="21" t="s">
        <v>1170</v>
      </c>
      <c r="R178" s="21" t="s">
        <v>1170</v>
      </c>
      <c r="S178" s="21" t="s">
        <v>1170</v>
      </c>
      <c r="T178" s="21" t="s">
        <v>1170</v>
      </c>
      <c r="U178" s="21" t="s">
        <v>1471</v>
      </c>
      <c r="V178" s="21" t="s">
        <v>1170</v>
      </c>
      <c r="W178" s="12"/>
      <c r="X178" s="119">
        <v>2355</v>
      </c>
      <c r="Y178" s="119">
        <v>2452</v>
      </c>
      <c r="Z178" s="119">
        <v>19457</v>
      </c>
      <c r="AA178" s="33">
        <v>2</v>
      </c>
      <c r="AB178" s="33" t="s">
        <v>1158</v>
      </c>
      <c r="AC178" s="33" t="s">
        <v>1364</v>
      </c>
      <c r="AD178" s="33" t="s">
        <v>1364</v>
      </c>
      <c r="AE178" s="48"/>
    </row>
    <row r="179" spans="1:31" ht="51">
      <c r="A179" s="21">
        <v>2</v>
      </c>
      <c r="B179" s="205" t="s">
        <v>353</v>
      </c>
      <c r="C179" s="13" t="s">
        <v>354</v>
      </c>
      <c r="D179" s="21" t="s">
        <v>1161</v>
      </c>
      <c r="E179" s="12"/>
      <c r="F179" s="21" t="s">
        <v>1162</v>
      </c>
      <c r="G179" s="206">
        <v>1974</v>
      </c>
      <c r="H179" s="204">
        <v>118558.68</v>
      </c>
      <c r="I179" s="74" t="s">
        <v>355</v>
      </c>
      <c r="J179" s="13" t="s">
        <v>349</v>
      </c>
      <c r="K179" s="12"/>
      <c r="L179" s="21" t="s">
        <v>356</v>
      </c>
      <c r="M179" s="21" t="s">
        <v>357</v>
      </c>
      <c r="N179" s="21" t="s">
        <v>358</v>
      </c>
      <c r="O179" s="21" t="s">
        <v>115</v>
      </c>
      <c r="P179" s="12"/>
      <c r="Q179" s="21" t="s">
        <v>1169</v>
      </c>
      <c r="R179" s="21" t="s">
        <v>1169</v>
      </c>
      <c r="S179" s="21" t="s">
        <v>1169</v>
      </c>
      <c r="T179" s="21" t="s">
        <v>1169</v>
      </c>
      <c r="U179" s="21" t="s">
        <v>1471</v>
      </c>
      <c r="V179" s="21" t="s">
        <v>1169</v>
      </c>
      <c r="W179" s="12"/>
      <c r="X179" s="119">
        <v>1286</v>
      </c>
      <c r="Y179" s="119">
        <v>1592</v>
      </c>
      <c r="Z179" s="119">
        <v>13532</v>
      </c>
      <c r="AA179" s="33">
        <v>2</v>
      </c>
      <c r="AB179" s="33" t="s">
        <v>1158</v>
      </c>
      <c r="AC179" s="33" t="s">
        <v>1364</v>
      </c>
      <c r="AD179" s="33" t="s">
        <v>1158</v>
      </c>
      <c r="AE179" s="48"/>
    </row>
    <row r="180" spans="1:31" ht="25.5">
      <c r="A180" s="21">
        <v>3</v>
      </c>
      <c r="B180" s="13" t="s">
        <v>359</v>
      </c>
      <c r="C180" s="13" t="s">
        <v>360</v>
      </c>
      <c r="D180" s="21" t="s">
        <v>1280</v>
      </c>
      <c r="E180" s="12"/>
      <c r="F180" s="13" t="s">
        <v>1281</v>
      </c>
      <c r="G180" s="21">
        <v>2010</v>
      </c>
      <c r="H180" s="88">
        <v>1764120</v>
      </c>
      <c r="I180" s="15" t="s">
        <v>361</v>
      </c>
      <c r="J180" s="13" t="s">
        <v>362</v>
      </c>
      <c r="K180" s="12"/>
      <c r="L180" s="13" t="s">
        <v>363</v>
      </c>
      <c r="M180" s="13" t="s">
        <v>363</v>
      </c>
      <c r="N180" s="13" t="s">
        <v>364</v>
      </c>
      <c r="O180" s="13" t="s">
        <v>1471</v>
      </c>
      <c r="P180" s="12"/>
      <c r="Q180" s="21" t="s">
        <v>1170</v>
      </c>
      <c r="R180" s="21" t="s">
        <v>1170</v>
      </c>
      <c r="S180" s="21" t="s">
        <v>1170</v>
      </c>
      <c r="T180" s="21" t="s">
        <v>1170</v>
      </c>
      <c r="U180" s="21" t="s">
        <v>1471</v>
      </c>
      <c r="V180" s="21" t="s">
        <v>1170</v>
      </c>
      <c r="W180" s="12"/>
      <c r="X180" s="119"/>
      <c r="Y180" s="119"/>
      <c r="Z180" s="119"/>
      <c r="AA180" s="33"/>
      <c r="AB180" s="33"/>
      <c r="AC180" s="33"/>
      <c r="AD180" s="33"/>
      <c r="AE180" s="48"/>
    </row>
    <row r="181" spans="1:31" ht="25.5">
      <c r="A181" s="21">
        <v>4</v>
      </c>
      <c r="B181" s="177" t="s">
        <v>365</v>
      </c>
      <c r="C181" s="13" t="s">
        <v>366</v>
      </c>
      <c r="D181" s="21" t="s">
        <v>1161</v>
      </c>
      <c r="E181" s="12"/>
      <c r="F181" s="21" t="s">
        <v>1162</v>
      </c>
      <c r="G181" s="206"/>
      <c r="H181" s="207">
        <v>28836.75</v>
      </c>
      <c r="I181" s="205"/>
      <c r="J181" s="13" t="s">
        <v>349</v>
      </c>
      <c r="K181" s="12"/>
      <c r="L181" s="21"/>
      <c r="M181" s="21"/>
      <c r="N181" s="21"/>
      <c r="O181" s="21"/>
      <c r="P181" s="12"/>
      <c r="Q181" s="21"/>
      <c r="R181" s="21"/>
      <c r="S181" s="21"/>
      <c r="T181" s="21"/>
      <c r="U181" s="21"/>
      <c r="V181" s="21"/>
      <c r="W181" s="12"/>
      <c r="X181" s="119"/>
      <c r="Y181" s="119"/>
      <c r="Z181" s="119"/>
      <c r="AA181" s="33"/>
      <c r="AB181" s="33"/>
      <c r="AC181" s="33"/>
      <c r="AD181" s="33"/>
      <c r="AE181" s="48"/>
    </row>
    <row r="182" spans="1:31" ht="25.5">
      <c r="A182" s="21">
        <v>5</v>
      </c>
      <c r="B182" s="177" t="s">
        <v>367</v>
      </c>
      <c r="C182" s="13" t="s">
        <v>366</v>
      </c>
      <c r="D182" s="21" t="s">
        <v>1161</v>
      </c>
      <c r="E182" s="12"/>
      <c r="F182" s="21" t="s">
        <v>1162</v>
      </c>
      <c r="G182" s="206"/>
      <c r="H182" s="207">
        <v>11257.62</v>
      </c>
      <c r="I182" s="205" t="s">
        <v>368</v>
      </c>
      <c r="J182" s="13" t="s">
        <v>349</v>
      </c>
      <c r="K182" s="12"/>
      <c r="L182" s="21"/>
      <c r="M182" s="21"/>
      <c r="N182" s="21"/>
      <c r="O182" s="21"/>
      <c r="P182" s="12"/>
      <c r="Q182" s="21"/>
      <c r="R182" s="21"/>
      <c r="S182" s="21"/>
      <c r="T182" s="21"/>
      <c r="U182" s="21"/>
      <c r="V182" s="21"/>
      <c r="W182" s="12"/>
      <c r="X182" s="33"/>
      <c r="Y182" s="33"/>
      <c r="Z182" s="33"/>
      <c r="AA182" s="33"/>
      <c r="AB182" s="33"/>
      <c r="AC182" s="33"/>
      <c r="AD182" s="33"/>
      <c r="AE182" s="48"/>
    </row>
    <row r="183" spans="1:31" ht="25.5">
      <c r="A183" s="21">
        <v>6</v>
      </c>
      <c r="B183" s="177" t="s">
        <v>369</v>
      </c>
      <c r="C183" s="13" t="s">
        <v>347</v>
      </c>
      <c r="D183" s="21" t="s">
        <v>1161</v>
      </c>
      <c r="E183" s="12"/>
      <c r="F183" s="21" t="s">
        <v>1162</v>
      </c>
      <c r="G183" s="206"/>
      <c r="H183" s="207">
        <v>17526.22</v>
      </c>
      <c r="I183" s="205"/>
      <c r="J183" s="13" t="s">
        <v>349</v>
      </c>
      <c r="K183" s="12"/>
      <c r="L183" s="21"/>
      <c r="M183" s="21"/>
      <c r="N183" s="21"/>
      <c r="O183" s="21"/>
      <c r="P183" s="12"/>
      <c r="Q183" s="21"/>
      <c r="R183" s="21"/>
      <c r="S183" s="21"/>
      <c r="T183" s="21"/>
      <c r="U183" s="21"/>
      <c r="V183" s="21"/>
      <c r="W183" s="12"/>
      <c r="X183" s="33"/>
      <c r="Y183" s="33"/>
      <c r="Z183" s="33"/>
      <c r="AA183" s="33"/>
      <c r="AB183" s="33"/>
      <c r="AC183" s="33"/>
      <c r="AD183" s="33"/>
      <c r="AE183" s="48"/>
    </row>
    <row r="184" spans="1:31" ht="51">
      <c r="A184" s="21">
        <v>7</v>
      </c>
      <c r="B184" s="177" t="s">
        <v>370</v>
      </c>
      <c r="C184" s="13" t="s">
        <v>347</v>
      </c>
      <c r="D184" s="21" t="s">
        <v>1161</v>
      </c>
      <c r="E184" s="12"/>
      <c r="F184" s="21" t="s">
        <v>1162</v>
      </c>
      <c r="G184" s="206">
        <v>2007</v>
      </c>
      <c r="H184" s="207">
        <v>450408.08</v>
      </c>
      <c r="I184" s="205" t="s">
        <v>371</v>
      </c>
      <c r="J184" s="13" t="s">
        <v>349</v>
      </c>
      <c r="K184" s="12"/>
      <c r="L184" s="21" t="s">
        <v>372</v>
      </c>
      <c r="M184" s="21" t="s">
        <v>373</v>
      </c>
      <c r="N184" s="21" t="s">
        <v>374</v>
      </c>
      <c r="O184" s="21" t="s">
        <v>115</v>
      </c>
      <c r="P184" s="12"/>
      <c r="Q184" s="21" t="s">
        <v>1170</v>
      </c>
      <c r="R184" s="21" t="s">
        <v>1170</v>
      </c>
      <c r="S184" s="21" t="s">
        <v>1170</v>
      </c>
      <c r="T184" s="21" t="s">
        <v>1170</v>
      </c>
      <c r="U184" s="21" t="s">
        <v>1471</v>
      </c>
      <c r="V184" s="21" t="s">
        <v>1170</v>
      </c>
      <c r="W184" s="12"/>
      <c r="X184" s="33">
        <v>442.6</v>
      </c>
      <c r="Y184" s="33">
        <v>369.8</v>
      </c>
      <c r="Z184" s="33">
        <v>1660</v>
      </c>
      <c r="AA184" s="33">
        <v>1</v>
      </c>
      <c r="AB184" s="33" t="s">
        <v>1158</v>
      </c>
      <c r="AC184" s="33" t="s">
        <v>1364</v>
      </c>
      <c r="AD184" s="33" t="s">
        <v>1158</v>
      </c>
      <c r="AE184" s="48"/>
    </row>
    <row r="185" spans="1:31" ht="63.75">
      <c r="A185" s="21">
        <v>8</v>
      </c>
      <c r="B185" s="13" t="s">
        <v>375</v>
      </c>
      <c r="C185" s="13" t="s">
        <v>376</v>
      </c>
      <c r="D185" s="21" t="s">
        <v>1161</v>
      </c>
      <c r="E185" s="12"/>
      <c r="F185" s="21" t="s">
        <v>1162</v>
      </c>
      <c r="G185" s="21">
        <v>2006</v>
      </c>
      <c r="H185" s="155">
        <v>178032.03</v>
      </c>
      <c r="I185" s="13" t="s">
        <v>371</v>
      </c>
      <c r="J185" s="13" t="s">
        <v>349</v>
      </c>
      <c r="K185" s="12"/>
      <c r="L185" s="21" t="s">
        <v>372</v>
      </c>
      <c r="M185" s="21" t="s">
        <v>373</v>
      </c>
      <c r="N185" s="21" t="s">
        <v>377</v>
      </c>
      <c r="O185" s="21" t="s">
        <v>115</v>
      </c>
      <c r="P185" s="12"/>
      <c r="Q185" s="21" t="s">
        <v>1170</v>
      </c>
      <c r="R185" s="21" t="s">
        <v>1170</v>
      </c>
      <c r="S185" s="21" t="s">
        <v>1170</v>
      </c>
      <c r="T185" s="21" t="s">
        <v>1170</v>
      </c>
      <c r="U185" s="21" t="s">
        <v>1471</v>
      </c>
      <c r="V185" s="21" t="s">
        <v>1170</v>
      </c>
      <c r="W185" s="12"/>
      <c r="X185" s="33">
        <v>244.05</v>
      </c>
      <c r="Y185" s="33">
        <v>201.36</v>
      </c>
      <c r="Z185" s="33">
        <v>997</v>
      </c>
      <c r="AA185" s="33">
        <v>1</v>
      </c>
      <c r="AB185" s="33" t="s">
        <v>1158</v>
      </c>
      <c r="AC185" s="33" t="s">
        <v>1364</v>
      </c>
      <c r="AD185" s="33" t="s">
        <v>1158</v>
      </c>
      <c r="AE185" s="48"/>
    </row>
    <row r="186" spans="1:31" ht="25.5">
      <c r="A186" s="178">
        <v>9</v>
      </c>
      <c r="B186" s="248" t="s">
        <v>378</v>
      </c>
      <c r="C186" s="248" t="s">
        <v>376</v>
      </c>
      <c r="D186" s="178" t="s">
        <v>1162</v>
      </c>
      <c r="E186" s="248"/>
      <c r="F186" s="178" t="s">
        <v>1162</v>
      </c>
      <c r="G186" s="248"/>
      <c r="H186" s="250">
        <v>73520</v>
      </c>
      <c r="I186" s="248" t="s">
        <v>379</v>
      </c>
      <c r="J186" s="248" t="s">
        <v>380</v>
      </c>
      <c r="K186" s="248">
        <v>9</v>
      </c>
      <c r="L186" s="178" t="s">
        <v>1431</v>
      </c>
      <c r="M186" s="178" t="s">
        <v>381</v>
      </c>
      <c r="N186" s="178" t="s">
        <v>382</v>
      </c>
      <c r="O186" s="178" t="s">
        <v>383</v>
      </c>
      <c r="P186" s="248"/>
      <c r="Q186" s="178" t="s">
        <v>384</v>
      </c>
      <c r="R186" s="178" t="s">
        <v>1372</v>
      </c>
      <c r="S186" s="178" t="s">
        <v>1372</v>
      </c>
      <c r="T186" s="178" t="s">
        <v>384</v>
      </c>
      <c r="U186" s="178" t="s">
        <v>1471</v>
      </c>
      <c r="V186" s="178" t="s">
        <v>1471</v>
      </c>
      <c r="W186" s="248">
        <v>9</v>
      </c>
      <c r="X186" s="249">
        <v>163.52</v>
      </c>
      <c r="Z186" s="199"/>
      <c r="AA186" s="249">
        <v>1</v>
      </c>
      <c r="AB186" s="249" t="s">
        <v>1158</v>
      </c>
      <c r="AC186" s="249" t="s">
        <v>1158</v>
      </c>
      <c r="AD186" s="249" t="s">
        <v>1158</v>
      </c>
      <c r="AE186" s="199"/>
    </row>
    <row r="187" spans="1:31" ht="18.75" customHeight="1">
      <c r="A187" s="520" t="s">
        <v>1172</v>
      </c>
      <c r="B187" s="521"/>
      <c r="C187" s="521"/>
      <c r="D187" s="521"/>
      <c r="E187" s="521"/>
      <c r="F187" s="521"/>
      <c r="G187" s="522"/>
      <c r="H187" s="77">
        <f>SUM(H178:H186)</f>
        <v>10286789.53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29.25" customHeight="1">
      <c r="A188" s="514" t="s">
        <v>420</v>
      </c>
      <c r="B188" s="515"/>
      <c r="C188" s="515"/>
      <c r="D188" s="515"/>
      <c r="E188" s="515"/>
      <c r="F188" s="515"/>
      <c r="G188" s="515"/>
      <c r="H188" s="515"/>
      <c r="I188" s="515"/>
      <c r="J188" s="515"/>
      <c r="K188" s="515"/>
      <c r="L188" s="515"/>
      <c r="M188" s="515"/>
      <c r="N188" s="515"/>
      <c r="O188" s="515"/>
      <c r="P188" s="515"/>
      <c r="Q188" s="515"/>
      <c r="R188" s="515"/>
      <c r="S188" s="515"/>
      <c r="T188" s="515"/>
      <c r="U188" s="515"/>
      <c r="V188" s="515"/>
      <c r="W188" s="515"/>
      <c r="X188" s="515"/>
      <c r="Y188" s="515"/>
      <c r="Z188" s="515"/>
      <c r="AA188" s="515"/>
      <c r="AB188" s="515"/>
      <c r="AC188" s="515"/>
      <c r="AD188" s="515"/>
      <c r="AE188" s="516"/>
    </row>
    <row r="189" spans="1:31" ht="12.75" customHeight="1">
      <c r="A189" s="566">
        <v>1</v>
      </c>
      <c r="B189" s="260" t="s">
        <v>427</v>
      </c>
      <c r="C189" s="564"/>
      <c r="D189" s="567" t="s">
        <v>1161</v>
      </c>
      <c r="E189" s="564" t="s">
        <v>1162</v>
      </c>
      <c r="F189" s="577"/>
      <c r="G189" s="579">
        <v>1970</v>
      </c>
      <c r="H189" s="573">
        <v>24069</v>
      </c>
      <c r="I189" s="569" t="s">
        <v>428</v>
      </c>
      <c r="J189" s="571" t="s">
        <v>429</v>
      </c>
      <c r="K189" s="537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  <c r="Y189" s="12"/>
      <c r="Z189" s="12"/>
      <c r="AA189" s="12"/>
      <c r="AB189" s="12"/>
      <c r="AC189" s="12"/>
      <c r="AD189" s="12"/>
      <c r="AE189" s="12"/>
    </row>
    <row r="190" spans="1:31" ht="12.75">
      <c r="A190" s="566"/>
      <c r="B190" s="260" t="s">
        <v>430</v>
      </c>
      <c r="C190" s="565"/>
      <c r="D190" s="568"/>
      <c r="E190" s="565"/>
      <c r="F190" s="578"/>
      <c r="G190" s="580"/>
      <c r="H190" s="574"/>
      <c r="I190" s="570"/>
      <c r="J190" s="572"/>
      <c r="K190" s="599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  <c r="Y190" s="12"/>
      <c r="Z190" s="12"/>
      <c r="AA190" s="12"/>
      <c r="AB190" s="12"/>
      <c r="AC190" s="12"/>
      <c r="AD190" s="12"/>
      <c r="AE190" s="12"/>
    </row>
    <row r="191" spans="1:31" ht="25.5" customHeight="1">
      <c r="A191" s="566">
        <v>2</v>
      </c>
      <c r="B191" s="260" t="s">
        <v>427</v>
      </c>
      <c r="C191" s="564"/>
      <c r="D191" s="567" t="s">
        <v>1161</v>
      </c>
      <c r="E191" s="564" t="s">
        <v>1162</v>
      </c>
      <c r="F191" s="577"/>
      <c r="G191" s="581">
        <v>1973</v>
      </c>
      <c r="H191" s="573">
        <v>8097</v>
      </c>
      <c r="I191" s="569" t="s">
        <v>431</v>
      </c>
      <c r="J191" s="571" t="s">
        <v>432</v>
      </c>
      <c r="K191" s="537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  <c r="Y191" s="12"/>
      <c r="Z191" s="12"/>
      <c r="AA191" s="12"/>
      <c r="AB191" s="12"/>
      <c r="AC191" s="12"/>
      <c r="AD191" s="12"/>
      <c r="AE191" s="12"/>
    </row>
    <row r="192" spans="1:31" ht="12.75">
      <c r="A192" s="566"/>
      <c r="B192" s="260" t="s">
        <v>433</v>
      </c>
      <c r="C192" s="565"/>
      <c r="D192" s="568"/>
      <c r="E192" s="565"/>
      <c r="F192" s="578"/>
      <c r="G192" s="582"/>
      <c r="H192" s="574"/>
      <c r="I192" s="570"/>
      <c r="J192" s="572"/>
      <c r="K192" s="599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  <c r="Y192" s="12"/>
      <c r="Z192" s="12"/>
      <c r="AA192" s="12"/>
      <c r="AB192" s="12"/>
      <c r="AC192" s="12"/>
      <c r="AD192" s="12"/>
      <c r="AE192" s="12"/>
    </row>
    <row r="193" spans="1:31" ht="12.75">
      <c r="A193" s="566">
        <v>3</v>
      </c>
      <c r="B193" s="260" t="s">
        <v>434</v>
      </c>
      <c r="C193" s="564"/>
      <c r="D193" s="567" t="s">
        <v>1161</v>
      </c>
      <c r="E193" s="564" t="s">
        <v>1162</v>
      </c>
      <c r="F193" s="577"/>
      <c r="G193" s="581">
        <v>1985</v>
      </c>
      <c r="H193" s="573">
        <v>254963</v>
      </c>
      <c r="I193" s="575" t="s">
        <v>435</v>
      </c>
      <c r="J193" s="583" t="s">
        <v>543</v>
      </c>
      <c r="K193" s="537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  <c r="Y193" s="12"/>
      <c r="Z193" s="12"/>
      <c r="AA193" s="12"/>
      <c r="AB193" s="12"/>
      <c r="AC193" s="12"/>
      <c r="AD193" s="12"/>
      <c r="AE193" s="12"/>
    </row>
    <row r="194" spans="1:31" ht="12.75">
      <c r="A194" s="566"/>
      <c r="B194" s="260" t="s">
        <v>436</v>
      </c>
      <c r="C194" s="565"/>
      <c r="D194" s="568"/>
      <c r="E194" s="565"/>
      <c r="F194" s="578"/>
      <c r="G194" s="582"/>
      <c r="H194" s="574"/>
      <c r="I194" s="576"/>
      <c r="J194" s="584"/>
      <c r="K194" s="599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  <c r="Y194" s="12"/>
      <c r="Z194" s="12"/>
      <c r="AA194" s="12"/>
      <c r="AB194" s="12"/>
      <c r="AC194" s="12"/>
      <c r="AD194" s="12"/>
      <c r="AE194" s="12"/>
    </row>
    <row r="195" spans="1:31" ht="12.75">
      <c r="A195" s="566">
        <v>4</v>
      </c>
      <c r="B195" s="260" t="s">
        <v>437</v>
      </c>
      <c r="C195" s="564"/>
      <c r="D195" s="567" t="s">
        <v>1161</v>
      </c>
      <c r="E195" s="564" t="s">
        <v>1162</v>
      </c>
      <c r="F195" s="577"/>
      <c r="G195" s="579">
        <v>1973</v>
      </c>
      <c r="H195" s="573">
        <v>12085</v>
      </c>
      <c r="I195" s="569" t="s">
        <v>435</v>
      </c>
      <c r="J195" s="571" t="s">
        <v>544</v>
      </c>
      <c r="K195" s="537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  <c r="Y195" s="12"/>
      <c r="Z195" s="12"/>
      <c r="AA195" s="12"/>
      <c r="AB195" s="12"/>
      <c r="AC195" s="12"/>
      <c r="AD195" s="12"/>
      <c r="AE195" s="12"/>
    </row>
    <row r="196" spans="1:31" ht="12.75">
      <c r="A196" s="566"/>
      <c r="B196" s="260" t="s">
        <v>439</v>
      </c>
      <c r="C196" s="565"/>
      <c r="D196" s="568"/>
      <c r="E196" s="565"/>
      <c r="F196" s="578"/>
      <c r="G196" s="580"/>
      <c r="H196" s="574"/>
      <c r="I196" s="570"/>
      <c r="J196" s="572"/>
      <c r="K196" s="599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  <c r="Y196" s="12"/>
      <c r="Z196" s="12"/>
      <c r="AA196" s="12"/>
      <c r="AB196" s="12"/>
      <c r="AC196" s="12"/>
      <c r="AD196" s="12"/>
      <c r="AE196" s="12"/>
    </row>
    <row r="197" spans="1:31" ht="12.75">
      <c r="A197" s="566">
        <v>5</v>
      </c>
      <c r="B197" s="260" t="s">
        <v>427</v>
      </c>
      <c r="C197" s="564"/>
      <c r="D197" s="567" t="s">
        <v>1161</v>
      </c>
      <c r="E197" s="564" t="s">
        <v>1162</v>
      </c>
      <c r="F197" s="577"/>
      <c r="G197" s="262">
        <v>1975</v>
      </c>
      <c r="H197" s="573">
        <v>111444.98</v>
      </c>
      <c r="I197" s="569" t="s">
        <v>435</v>
      </c>
      <c r="J197" s="571" t="s">
        <v>545</v>
      </c>
      <c r="K197" s="537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  <c r="Y197" s="12"/>
      <c r="Z197" s="12"/>
      <c r="AA197" s="12"/>
      <c r="AB197" s="12"/>
      <c r="AC197" s="12"/>
      <c r="AD197" s="12"/>
      <c r="AE197" s="12"/>
    </row>
    <row r="198" spans="1:31" ht="12.75">
      <c r="A198" s="566"/>
      <c r="B198" s="260" t="s">
        <v>441</v>
      </c>
      <c r="C198" s="565"/>
      <c r="D198" s="568"/>
      <c r="E198" s="565"/>
      <c r="F198" s="578"/>
      <c r="G198" s="264" t="s">
        <v>442</v>
      </c>
      <c r="H198" s="574"/>
      <c r="I198" s="570"/>
      <c r="J198" s="572"/>
      <c r="K198" s="599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  <c r="Y198" s="12"/>
      <c r="Z198" s="12"/>
      <c r="AA198" s="12"/>
      <c r="AB198" s="12"/>
      <c r="AC198" s="12"/>
      <c r="AD198" s="12"/>
      <c r="AE198" s="12"/>
    </row>
    <row r="199" spans="1:31" ht="25.5">
      <c r="A199" s="566">
        <v>6</v>
      </c>
      <c r="B199" s="265" t="s">
        <v>443</v>
      </c>
      <c r="C199" s="564"/>
      <c r="D199" s="567" t="s">
        <v>1161</v>
      </c>
      <c r="E199" s="564" t="s">
        <v>1162</v>
      </c>
      <c r="F199" s="577"/>
      <c r="G199" s="579">
        <v>1986</v>
      </c>
      <c r="H199" s="573">
        <v>1937.56</v>
      </c>
      <c r="I199" s="569" t="s">
        <v>435</v>
      </c>
      <c r="J199" s="571" t="s">
        <v>546</v>
      </c>
      <c r="K199" s="537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  <c r="Y199" s="12"/>
      <c r="Z199" s="12"/>
      <c r="AA199" s="12"/>
      <c r="AB199" s="12"/>
      <c r="AC199" s="12"/>
      <c r="AD199" s="12"/>
      <c r="AE199" s="12"/>
    </row>
    <row r="200" spans="1:31" ht="12.75">
      <c r="A200" s="566"/>
      <c r="B200" s="260" t="s">
        <v>444</v>
      </c>
      <c r="C200" s="565"/>
      <c r="D200" s="568"/>
      <c r="E200" s="565"/>
      <c r="F200" s="578"/>
      <c r="G200" s="580"/>
      <c r="H200" s="574"/>
      <c r="I200" s="570"/>
      <c r="J200" s="572"/>
      <c r="K200" s="599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  <c r="Y200" s="12"/>
      <c r="Z200" s="12"/>
      <c r="AA200" s="12"/>
      <c r="AB200" s="12"/>
      <c r="AC200" s="12"/>
      <c r="AD200" s="12"/>
      <c r="AE200" s="12"/>
    </row>
    <row r="201" spans="1:31" ht="12.75">
      <c r="A201" s="566">
        <v>7</v>
      </c>
      <c r="B201" s="260" t="s">
        <v>445</v>
      </c>
      <c r="C201" s="564"/>
      <c r="D201" s="567" t="s">
        <v>1161</v>
      </c>
      <c r="E201" s="564" t="s">
        <v>1162</v>
      </c>
      <c r="F201" s="577"/>
      <c r="G201" s="581">
        <v>1998</v>
      </c>
      <c r="H201" s="573">
        <v>8908.84</v>
      </c>
      <c r="I201" s="569" t="s">
        <v>446</v>
      </c>
      <c r="J201" s="571" t="s">
        <v>547</v>
      </c>
      <c r="K201" s="537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  <c r="Y201" s="12"/>
      <c r="Z201" s="12"/>
      <c r="AA201" s="12"/>
      <c r="AB201" s="12"/>
      <c r="AC201" s="12"/>
      <c r="AD201" s="12"/>
      <c r="AE201" s="12"/>
    </row>
    <row r="202" spans="1:31" ht="12.75">
      <c r="A202" s="566"/>
      <c r="B202" s="260" t="s">
        <v>448</v>
      </c>
      <c r="C202" s="565"/>
      <c r="D202" s="568"/>
      <c r="E202" s="565"/>
      <c r="F202" s="578"/>
      <c r="G202" s="582"/>
      <c r="H202" s="574"/>
      <c r="I202" s="570"/>
      <c r="J202" s="572"/>
      <c r="K202" s="599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  <c r="Y202" s="12"/>
      <c r="Z202" s="12"/>
      <c r="AA202" s="12"/>
      <c r="AB202" s="12"/>
      <c r="AC202" s="12"/>
      <c r="AD202" s="12"/>
      <c r="AE202" s="12"/>
    </row>
    <row r="203" spans="1:31" ht="12.75">
      <c r="A203" s="566">
        <v>8</v>
      </c>
      <c r="B203" s="260" t="s">
        <v>449</v>
      </c>
      <c r="C203" s="564"/>
      <c r="D203" s="567" t="s">
        <v>1161</v>
      </c>
      <c r="E203" s="564" t="s">
        <v>1162</v>
      </c>
      <c r="F203" s="577"/>
      <c r="G203" s="581">
        <v>2000</v>
      </c>
      <c r="H203" s="573">
        <v>10932</v>
      </c>
      <c r="I203" s="575" t="s">
        <v>446</v>
      </c>
      <c r="J203" s="583" t="s">
        <v>547</v>
      </c>
      <c r="K203" s="537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  <c r="Y203" s="12"/>
      <c r="Z203" s="12"/>
      <c r="AA203" s="12"/>
      <c r="AB203" s="12"/>
      <c r="AC203" s="12"/>
      <c r="AD203" s="12"/>
      <c r="AE203" s="12"/>
    </row>
    <row r="204" spans="1:31" ht="12.75">
      <c r="A204" s="566"/>
      <c r="B204" s="260" t="s">
        <v>450</v>
      </c>
      <c r="C204" s="565"/>
      <c r="D204" s="568"/>
      <c r="E204" s="565"/>
      <c r="F204" s="578"/>
      <c r="G204" s="582"/>
      <c r="H204" s="574"/>
      <c r="I204" s="576"/>
      <c r="J204" s="584"/>
      <c r="K204" s="599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  <c r="Y204" s="12"/>
      <c r="Z204" s="12"/>
      <c r="AA204" s="12"/>
      <c r="AB204" s="12"/>
      <c r="AC204" s="12"/>
      <c r="AD204" s="12"/>
      <c r="AE204" s="12"/>
    </row>
    <row r="205" spans="1:31" ht="25.5" customHeight="1">
      <c r="A205" s="566">
        <v>9</v>
      </c>
      <c r="B205" s="260" t="s">
        <v>451</v>
      </c>
      <c r="C205" s="564"/>
      <c r="D205" s="567" t="s">
        <v>1161</v>
      </c>
      <c r="E205" s="564" t="s">
        <v>1162</v>
      </c>
      <c r="F205" s="577"/>
      <c r="G205" s="581">
        <v>1984</v>
      </c>
      <c r="H205" s="573">
        <v>2015.96</v>
      </c>
      <c r="I205" s="569" t="s">
        <v>452</v>
      </c>
      <c r="J205" s="571" t="s">
        <v>548</v>
      </c>
      <c r="K205" s="537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  <c r="Y205" s="12"/>
      <c r="Z205" s="12"/>
      <c r="AA205" s="12"/>
      <c r="AB205" s="12"/>
      <c r="AC205" s="12"/>
      <c r="AD205" s="12"/>
      <c r="AE205" s="12"/>
    </row>
    <row r="206" spans="1:31" ht="12.75">
      <c r="A206" s="566"/>
      <c r="B206" s="260" t="s">
        <v>453</v>
      </c>
      <c r="C206" s="565"/>
      <c r="D206" s="568"/>
      <c r="E206" s="565"/>
      <c r="F206" s="578"/>
      <c r="G206" s="582"/>
      <c r="H206" s="574"/>
      <c r="I206" s="570"/>
      <c r="J206" s="572"/>
      <c r="K206" s="599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  <c r="Y206" s="12"/>
      <c r="Z206" s="12"/>
      <c r="AA206" s="12"/>
      <c r="AB206" s="12"/>
      <c r="AC206" s="12"/>
      <c r="AD206" s="12"/>
      <c r="AE206" s="12"/>
    </row>
    <row r="207" spans="1:31" ht="25.5" customHeight="1">
      <c r="A207" s="566">
        <v>10</v>
      </c>
      <c r="B207" s="260" t="s">
        <v>451</v>
      </c>
      <c r="C207" s="564"/>
      <c r="D207" s="567" t="s">
        <v>1161</v>
      </c>
      <c r="E207" s="564" t="s">
        <v>1162</v>
      </c>
      <c r="F207" s="577"/>
      <c r="G207" s="579">
        <v>1991</v>
      </c>
      <c r="H207" s="573">
        <v>759840.9</v>
      </c>
      <c r="I207" s="569" t="s">
        <v>454</v>
      </c>
      <c r="J207" s="571" t="s">
        <v>549</v>
      </c>
      <c r="K207" s="537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  <c r="Y207" s="12"/>
      <c r="Z207" s="12"/>
      <c r="AA207" s="12"/>
      <c r="AB207" s="12"/>
      <c r="AC207" s="12"/>
      <c r="AD207" s="12"/>
      <c r="AE207" s="12"/>
    </row>
    <row r="208" spans="1:31" ht="12.75">
      <c r="A208" s="566"/>
      <c r="B208" s="260" t="s">
        <v>455</v>
      </c>
      <c r="C208" s="565"/>
      <c r="D208" s="568"/>
      <c r="E208" s="565"/>
      <c r="F208" s="578"/>
      <c r="G208" s="580"/>
      <c r="H208" s="574"/>
      <c r="I208" s="570"/>
      <c r="J208" s="572"/>
      <c r="K208" s="599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  <c r="Y208" s="12"/>
      <c r="Z208" s="12"/>
      <c r="AA208" s="12"/>
      <c r="AB208" s="12"/>
      <c r="AC208" s="12"/>
      <c r="AD208" s="12"/>
      <c r="AE208" s="12"/>
    </row>
    <row r="209" spans="1:31" ht="12.75">
      <c r="A209" s="566">
        <v>11</v>
      </c>
      <c r="B209" s="260" t="s">
        <v>457</v>
      </c>
      <c r="C209" s="564"/>
      <c r="D209" s="567" t="s">
        <v>1161</v>
      </c>
      <c r="E209" s="564" t="s">
        <v>1162</v>
      </c>
      <c r="F209" s="577"/>
      <c r="G209" s="581">
        <v>1991</v>
      </c>
      <c r="H209" s="573">
        <v>21835</v>
      </c>
      <c r="I209" s="569" t="s">
        <v>458</v>
      </c>
      <c r="J209" s="571" t="s">
        <v>549</v>
      </c>
      <c r="K209" s="537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  <c r="Y209" s="12"/>
      <c r="Z209" s="12"/>
      <c r="AA209" s="12"/>
      <c r="AB209" s="12"/>
      <c r="AC209" s="12"/>
      <c r="AD209" s="12"/>
      <c r="AE209" s="12"/>
    </row>
    <row r="210" spans="1:31" ht="12.75">
      <c r="A210" s="566"/>
      <c r="B210" s="260" t="s">
        <v>459</v>
      </c>
      <c r="C210" s="565"/>
      <c r="D210" s="568"/>
      <c r="E210" s="565"/>
      <c r="F210" s="578"/>
      <c r="G210" s="582"/>
      <c r="H210" s="574"/>
      <c r="I210" s="570"/>
      <c r="J210" s="572"/>
      <c r="K210" s="599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  <c r="Y210" s="12"/>
      <c r="Z210" s="12"/>
      <c r="AA210" s="12"/>
      <c r="AB210" s="12"/>
      <c r="AC210" s="12"/>
      <c r="AD210" s="12"/>
      <c r="AE210" s="12"/>
    </row>
    <row r="211" spans="1:31" ht="25.5" customHeight="1">
      <c r="A211" s="566">
        <v>12</v>
      </c>
      <c r="B211" s="260" t="s">
        <v>460</v>
      </c>
      <c r="C211" s="564"/>
      <c r="D211" s="567" t="s">
        <v>1161</v>
      </c>
      <c r="E211" s="564" t="s">
        <v>1162</v>
      </c>
      <c r="F211" s="577"/>
      <c r="G211" s="581">
        <v>1991</v>
      </c>
      <c r="H211" s="573">
        <v>33223.73</v>
      </c>
      <c r="I211" s="575" t="s">
        <v>461</v>
      </c>
      <c r="J211" s="583" t="s">
        <v>550</v>
      </c>
      <c r="K211" s="537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  <c r="Y211" s="12"/>
      <c r="Z211" s="12"/>
      <c r="AA211" s="12"/>
      <c r="AB211" s="12"/>
      <c r="AC211" s="12"/>
      <c r="AD211" s="12"/>
      <c r="AE211" s="12"/>
    </row>
    <row r="212" spans="1:31" ht="12.75">
      <c r="A212" s="566"/>
      <c r="B212" s="260" t="s">
        <v>462</v>
      </c>
      <c r="C212" s="565"/>
      <c r="D212" s="568"/>
      <c r="E212" s="565"/>
      <c r="F212" s="578"/>
      <c r="G212" s="582"/>
      <c r="H212" s="574"/>
      <c r="I212" s="576"/>
      <c r="J212" s="584"/>
      <c r="K212" s="599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  <c r="Y212" s="12"/>
      <c r="Z212" s="12"/>
      <c r="AA212" s="12"/>
      <c r="AB212" s="12"/>
      <c r="AC212" s="12"/>
      <c r="AD212" s="12"/>
      <c r="AE212" s="12"/>
    </row>
    <row r="213" spans="1:31" ht="12.75">
      <c r="A213" s="566">
        <v>13</v>
      </c>
      <c r="B213" s="260" t="s">
        <v>463</v>
      </c>
      <c r="C213" s="564"/>
      <c r="D213" s="567" t="s">
        <v>1161</v>
      </c>
      <c r="E213" s="564" t="s">
        <v>1162</v>
      </c>
      <c r="F213" s="577"/>
      <c r="G213" s="581">
        <v>1991</v>
      </c>
      <c r="H213" s="573">
        <v>34086.34</v>
      </c>
      <c r="I213" s="569" t="s">
        <v>464</v>
      </c>
      <c r="J213" s="571" t="s">
        <v>551</v>
      </c>
      <c r="K213" s="537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  <c r="Y213" s="12"/>
      <c r="Z213" s="12"/>
      <c r="AA213" s="12"/>
      <c r="AB213" s="12"/>
      <c r="AC213" s="12"/>
      <c r="AD213" s="12"/>
      <c r="AE213" s="12"/>
    </row>
    <row r="214" spans="1:31" ht="12.75">
      <c r="A214" s="566"/>
      <c r="B214" s="260" t="s">
        <v>465</v>
      </c>
      <c r="C214" s="565"/>
      <c r="D214" s="568"/>
      <c r="E214" s="565"/>
      <c r="F214" s="578"/>
      <c r="G214" s="582"/>
      <c r="H214" s="574"/>
      <c r="I214" s="570"/>
      <c r="J214" s="572"/>
      <c r="K214" s="599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  <c r="Y214" s="12"/>
      <c r="Z214" s="12"/>
      <c r="AA214" s="12"/>
      <c r="AB214" s="12"/>
      <c r="AC214" s="12"/>
      <c r="AD214" s="12"/>
      <c r="AE214" s="12"/>
    </row>
    <row r="215" spans="1:31" ht="25.5" customHeight="1">
      <c r="A215" s="566">
        <v>14</v>
      </c>
      <c r="B215" s="260" t="s">
        <v>466</v>
      </c>
      <c r="C215" s="564"/>
      <c r="D215" s="567" t="s">
        <v>1161</v>
      </c>
      <c r="E215" s="564" t="s">
        <v>1162</v>
      </c>
      <c r="F215" s="577"/>
      <c r="G215" s="581">
        <v>1988</v>
      </c>
      <c r="H215" s="573">
        <v>109737</v>
      </c>
      <c r="I215" s="569" t="s">
        <v>467</v>
      </c>
      <c r="J215" s="587" t="s">
        <v>552</v>
      </c>
      <c r="K215" s="537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  <c r="Y215" s="12"/>
      <c r="Z215" s="12"/>
      <c r="AA215" s="12"/>
      <c r="AB215" s="12"/>
      <c r="AC215" s="12"/>
      <c r="AD215" s="12"/>
      <c r="AE215" s="12"/>
    </row>
    <row r="216" spans="1:31" ht="12.75">
      <c r="A216" s="566"/>
      <c r="B216" s="260" t="s">
        <v>468</v>
      </c>
      <c r="C216" s="565"/>
      <c r="D216" s="568"/>
      <c r="E216" s="565"/>
      <c r="F216" s="578"/>
      <c r="G216" s="582"/>
      <c r="H216" s="574"/>
      <c r="I216" s="570"/>
      <c r="J216" s="588"/>
      <c r="K216" s="599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  <c r="Y216" s="12"/>
      <c r="Z216" s="12"/>
      <c r="AA216" s="12"/>
      <c r="AB216" s="12"/>
      <c r="AC216" s="12"/>
      <c r="AD216" s="12"/>
      <c r="AE216" s="12"/>
    </row>
    <row r="217" spans="1:31" ht="38.25" customHeight="1">
      <c r="A217" s="566">
        <v>15</v>
      </c>
      <c r="B217" s="267" t="s">
        <v>469</v>
      </c>
      <c r="C217" s="564"/>
      <c r="D217" s="567" t="s">
        <v>1161</v>
      </c>
      <c r="E217" s="564" t="s">
        <v>1162</v>
      </c>
      <c r="F217" s="577"/>
      <c r="G217" s="589">
        <v>1981</v>
      </c>
      <c r="H217" s="573">
        <v>502197.93</v>
      </c>
      <c r="I217" s="575" t="s">
        <v>470</v>
      </c>
      <c r="J217" s="585" t="s">
        <v>553</v>
      </c>
      <c r="K217" s="537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  <c r="Y217" s="12"/>
      <c r="Z217" s="12"/>
      <c r="AA217" s="12"/>
      <c r="AB217" s="12"/>
      <c r="AC217" s="12"/>
      <c r="AD217" s="12"/>
      <c r="AE217" s="12"/>
    </row>
    <row r="218" spans="1:31" ht="12.75">
      <c r="A218" s="566"/>
      <c r="B218" s="267" t="s">
        <v>471</v>
      </c>
      <c r="C218" s="565"/>
      <c r="D218" s="568"/>
      <c r="E218" s="565"/>
      <c r="F218" s="578"/>
      <c r="G218" s="590"/>
      <c r="H218" s="574"/>
      <c r="I218" s="576"/>
      <c r="J218" s="586"/>
      <c r="K218" s="599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  <c r="Y218" s="12"/>
      <c r="Z218" s="12"/>
      <c r="AA218" s="12"/>
      <c r="AB218" s="12"/>
      <c r="AC218" s="12"/>
      <c r="AD218" s="12"/>
      <c r="AE218" s="12"/>
    </row>
    <row r="219" spans="1:31" ht="38.25">
      <c r="A219" s="33">
        <v>16</v>
      </c>
      <c r="B219" s="265" t="s">
        <v>472</v>
      </c>
      <c r="C219" s="33"/>
      <c r="D219" s="261" t="s">
        <v>1161</v>
      </c>
      <c r="E219" s="33" t="s">
        <v>1162</v>
      </c>
      <c r="F219" s="12"/>
      <c r="G219" s="262">
        <v>1991</v>
      </c>
      <c r="H219" s="209">
        <v>11093.95</v>
      </c>
      <c r="I219" s="263" t="s">
        <v>458</v>
      </c>
      <c r="J219" s="266" t="s">
        <v>456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  <c r="Y219" s="12"/>
      <c r="Z219" s="12"/>
      <c r="AA219" s="12"/>
      <c r="AB219" s="12"/>
      <c r="AC219" s="12"/>
      <c r="AD219" s="12"/>
      <c r="AE219" s="12"/>
    </row>
    <row r="220" spans="1:31" ht="38.25" customHeight="1">
      <c r="A220" s="566">
        <v>17</v>
      </c>
      <c r="B220" s="260" t="s">
        <v>451</v>
      </c>
      <c r="C220" s="564"/>
      <c r="D220" s="567" t="s">
        <v>1161</v>
      </c>
      <c r="E220" s="564" t="s">
        <v>1162</v>
      </c>
      <c r="F220" s="577"/>
      <c r="G220" s="581">
        <v>1998</v>
      </c>
      <c r="H220" s="573">
        <v>111244.2</v>
      </c>
      <c r="I220" s="569" t="s">
        <v>473</v>
      </c>
      <c r="J220" s="587" t="s">
        <v>549</v>
      </c>
      <c r="K220" s="537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  <c r="Y220" s="12"/>
      <c r="Z220" s="12"/>
      <c r="AA220" s="12"/>
      <c r="AB220" s="12"/>
      <c r="AC220" s="12"/>
      <c r="AD220" s="12"/>
      <c r="AE220" s="12"/>
    </row>
    <row r="221" spans="1:31" ht="12.75">
      <c r="A221" s="566"/>
      <c r="B221" s="260" t="s">
        <v>474</v>
      </c>
      <c r="C221" s="565"/>
      <c r="D221" s="568"/>
      <c r="E221" s="565"/>
      <c r="F221" s="578"/>
      <c r="G221" s="582"/>
      <c r="H221" s="574"/>
      <c r="I221" s="570"/>
      <c r="J221" s="588"/>
      <c r="K221" s="599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  <c r="Y221" s="12"/>
      <c r="Z221" s="12"/>
      <c r="AA221" s="12"/>
      <c r="AB221" s="12"/>
      <c r="AC221" s="12"/>
      <c r="AD221" s="12"/>
      <c r="AE221" s="12"/>
    </row>
    <row r="222" spans="1:31" ht="22.5" customHeight="1">
      <c r="A222" s="33">
        <v>18</v>
      </c>
      <c r="B222" s="260" t="s">
        <v>475</v>
      </c>
      <c r="C222" s="33"/>
      <c r="D222" s="261" t="s">
        <v>1161</v>
      </c>
      <c r="E222" s="33" t="s">
        <v>1162</v>
      </c>
      <c r="F222" s="12"/>
      <c r="G222" s="262">
        <v>2005</v>
      </c>
      <c r="H222" s="209">
        <v>355660.72</v>
      </c>
      <c r="I222" s="263" t="s">
        <v>435</v>
      </c>
      <c r="J222" s="268" t="s">
        <v>476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  <c r="Y222" s="12"/>
      <c r="Z222" s="12"/>
      <c r="AA222" s="12"/>
      <c r="AB222" s="12"/>
      <c r="AC222" s="12"/>
      <c r="AD222" s="12"/>
      <c r="AE222" s="12"/>
    </row>
    <row r="223" spans="1:31" ht="51">
      <c r="A223" s="33">
        <v>19</v>
      </c>
      <c r="B223" s="265" t="s">
        <v>477</v>
      </c>
      <c r="C223" s="33"/>
      <c r="D223" s="261" t="s">
        <v>1161</v>
      </c>
      <c r="E223" s="33" t="s">
        <v>1162</v>
      </c>
      <c r="F223" s="12"/>
      <c r="G223" s="262">
        <v>2008</v>
      </c>
      <c r="H223" s="209">
        <v>369416.73</v>
      </c>
      <c r="I223" s="263" t="s">
        <v>478</v>
      </c>
      <c r="J223" s="269" t="s">
        <v>479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  <c r="Y223" s="12"/>
      <c r="Z223" s="12"/>
      <c r="AA223" s="12"/>
      <c r="AB223" s="12"/>
      <c r="AC223" s="12"/>
      <c r="AD223" s="12"/>
      <c r="AE223" s="12"/>
    </row>
    <row r="224" spans="1:31" ht="12.75">
      <c r="A224" s="566">
        <v>20</v>
      </c>
      <c r="B224" s="260" t="s">
        <v>480</v>
      </c>
      <c r="C224" s="564"/>
      <c r="D224" s="567" t="s">
        <v>1161</v>
      </c>
      <c r="E224" s="564" t="s">
        <v>1162</v>
      </c>
      <c r="F224" s="577"/>
      <c r="G224" s="593">
        <v>1991</v>
      </c>
      <c r="H224" s="573">
        <v>9165.56</v>
      </c>
      <c r="I224" s="591" t="s">
        <v>481</v>
      </c>
      <c r="J224" s="593" t="s">
        <v>554</v>
      </c>
      <c r="K224" s="537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  <c r="Y224" s="12"/>
      <c r="Z224" s="12"/>
      <c r="AA224" s="12"/>
      <c r="AB224" s="12"/>
      <c r="AC224" s="12"/>
      <c r="AD224" s="12"/>
      <c r="AE224" s="12"/>
    </row>
    <row r="225" spans="1:31" ht="12.75">
      <c r="A225" s="566"/>
      <c r="B225" s="260" t="s">
        <v>482</v>
      </c>
      <c r="C225" s="565"/>
      <c r="D225" s="568"/>
      <c r="E225" s="565"/>
      <c r="F225" s="578"/>
      <c r="G225" s="594"/>
      <c r="H225" s="574"/>
      <c r="I225" s="592"/>
      <c r="J225" s="594"/>
      <c r="K225" s="599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  <c r="Y225" s="12"/>
      <c r="Z225" s="12"/>
      <c r="AA225" s="12"/>
      <c r="AB225" s="12"/>
      <c r="AC225" s="12"/>
      <c r="AD225" s="12"/>
      <c r="AE225" s="12"/>
    </row>
    <row r="226" spans="1:31" ht="19.5" customHeight="1">
      <c r="A226" s="566">
        <v>21</v>
      </c>
      <c r="B226" s="260" t="s">
        <v>483</v>
      </c>
      <c r="C226" s="564"/>
      <c r="D226" s="567" t="s">
        <v>1161</v>
      </c>
      <c r="E226" s="564" t="s">
        <v>1162</v>
      </c>
      <c r="F226" s="577"/>
      <c r="G226" s="593">
        <v>1981</v>
      </c>
      <c r="H226" s="573">
        <v>11054</v>
      </c>
      <c r="I226" s="591" t="s">
        <v>484</v>
      </c>
      <c r="J226" s="593" t="s">
        <v>555</v>
      </c>
      <c r="K226" s="537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  <c r="Y226" s="12"/>
      <c r="Z226" s="12"/>
      <c r="AA226" s="12"/>
      <c r="AB226" s="12"/>
      <c r="AC226" s="12"/>
      <c r="AD226" s="12"/>
      <c r="AE226" s="12"/>
    </row>
    <row r="227" spans="1:31" ht="12.75">
      <c r="A227" s="566"/>
      <c r="B227" s="260" t="s">
        <v>485</v>
      </c>
      <c r="C227" s="565"/>
      <c r="D227" s="568"/>
      <c r="E227" s="565"/>
      <c r="F227" s="578"/>
      <c r="G227" s="594"/>
      <c r="H227" s="574"/>
      <c r="I227" s="592"/>
      <c r="J227" s="594"/>
      <c r="K227" s="599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  <c r="Y227" s="12"/>
      <c r="Z227" s="12"/>
      <c r="AA227" s="12"/>
      <c r="AB227" s="12"/>
      <c r="AC227" s="12"/>
      <c r="AD227" s="12"/>
      <c r="AE227" s="12"/>
    </row>
    <row r="228" spans="1:31" ht="12.75">
      <c r="A228" s="566">
        <v>22</v>
      </c>
      <c r="B228" s="260" t="s">
        <v>483</v>
      </c>
      <c r="C228" s="564"/>
      <c r="D228" s="567" t="s">
        <v>1161</v>
      </c>
      <c r="E228" s="564" t="s">
        <v>1162</v>
      </c>
      <c r="F228" s="577"/>
      <c r="G228" s="593">
        <v>1981</v>
      </c>
      <c r="H228" s="573">
        <v>12376.53</v>
      </c>
      <c r="I228" s="591" t="s">
        <v>435</v>
      </c>
      <c r="J228" s="593" t="s">
        <v>555</v>
      </c>
      <c r="K228" s="537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  <c r="Y228" s="12"/>
      <c r="Z228" s="12"/>
      <c r="AA228" s="12"/>
      <c r="AB228" s="12"/>
      <c r="AC228" s="12"/>
      <c r="AD228" s="12"/>
      <c r="AE228" s="12"/>
    </row>
    <row r="229" spans="1:31" ht="12.75">
      <c r="A229" s="566"/>
      <c r="B229" s="260" t="s">
        <v>486</v>
      </c>
      <c r="C229" s="565"/>
      <c r="D229" s="568"/>
      <c r="E229" s="565"/>
      <c r="F229" s="578"/>
      <c r="G229" s="594"/>
      <c r="H229" s="574"/>
      <c r="I229" s="592"/>
      <c r="J229" s="594"/>
      <c r="K229" s="599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  <c r="Y229" s="12"/>
      <c r="Z229" s="12"/>
      <c r="AA229" s="12"/>
      <c r="AB229" s="12"/>
      <c r="AC229" s="12"/>
      <c r="AD229" s="12"/>
      <c r="AE229" s="12"/>
    </row>
    <row r="230" spans="1:31" ht="12.75">
      <c r="A230" s="566">
        <v>23</v>
      </c>
      <c r="B230" s="260" t="s">
        <v>487</v>
      </c>
      <c r="C230" s="564"/>
      <c r="D230" s="567" t="s">
        <v>1161</v>
      </c>
      <c r="E230" s="564" t="s">
        <v>1162</v>
      </c>
      <c r="F230" s="577"/>
      <c r="G230" s="593">
        <v>1980</v>
      </c>
      <c r="H230" s="573">
        <v>6988</v>
      </c>
      <c r="I230" s="591" t="s">
        <v>435</v>
      </c>
      <c r="J230" s="593" t="s">
        <v>555</v>
      </c>
      <c r="K230" s="537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  <c r="Y230" s="12"/>
      <c r="Z230" s="12"/>
      <c r="AA230" s="12"/>
      <c r="AB230" s="12"/>
      <c r="AC230" s="12"/>
      <c r="AD230" s="12"/>
      <c r="AE230" s="12"/>
    </row>
    <row r="231" spans="1:31" ht="12.75">
      <c r="A231" s="566"/>
      <c r="B231" s="260" t="s">
        <v>488</v>
      </c>
      <c r="C231" s="565"/>
      <c r="D231" s="568"/>
      <c r="E231" s="565"/>
      <c r="F231" s="578"/>
      <c r="G231" s="594"/>
      <c r="H231" s="574"/>
      <c r="I231" s="592"/>
      <c r="J231" s="594"/>
      <c r="K231" s="599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  <c r="Y231" s="12"/>
      <c r="Z231" s="12"/>
      <c r="AA231" s="12"/>
      <c r="AB231" s="12"/>
      <c r="AC231" s="12"/>
      <c r="AD231" s="12"/>
      <c r="AE231" s="12"/>
    </row>
    <row r="232" spans="1:31" ht="38.25" customHeight="1">
      <c r="A232" s="566">
        <v>24</v>
      </c>
      <c r="B232" s="260" t="s">
        <v>489</v>
      </c>
      <c r="C232" s="564"/>
      <c r="D232" s="567" t="s">
        <v>1161</v>
      </c>
      <c r="E232" s="564" t="s">
        <v>1162</v>
      </c>
      <c r="F232" s="577"/>
      <c r="G232" s="593">
        <v>1967</v>
      </c>
      <c r="H232" s="573">
        <v>31119</v>
      </c>
      <c r="I232" s="591" t="s">
        <v>490</v>
      </c>
      <c r="J232" s="593" t="s">
        <v>556</v>
      </c>
      <c r="K232" s="537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  <c r="Y232" s="12"/>
      <c r="Z232" s="12"/>
      <c r="AA232" s="12"/>
      <c r="AB232" s="12"/>
      <c r="AC232" s="12"/>
      <c r="AD232" s="12"/>
      <c r="AE232" s="12"/>
    </row>
    <row r="233" spans="1:31" ht="12.75">
      <c r="A233" s="566"/>
      <c r="B233" s="260" t="s">
        <v>491</v>
      </c>
      <c r="C233" s="565"/>
      <c r="D233" s="568"/>
      <c r="E233" s="565"/>
      <c r="F233" s="578"/>
      <c r="G233" s="594"/>
      <c r="H233" s="574"/>
      <c r="I233" s="592"/>
      <c r="J233" s="594"/>
      <c r="K233" s="599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  <c r="Y233" s="12"/>
      <c r="Z233" s="12"/>
      <c r="AA233" s="12"/>
      <c r="AB233" s="12"/>
      <c r="AC233" s="12"/>
      <c r="AD233" s="12"/>
      <c r="AE233" s="12"/>
    </row>
    <row r="234" spans="1:31" ht="25.5" customHeight="1">
      <c r="A234" s="566">
        <v>25</v>
      </c>
      <c r="B234" s="267" t="s">
        <v>492</v>
      </c>
      <c r="C234" s="564"/>
      <c r="D234" s="567" t="s">
        <v>1161</v>
      </c>
      <c r="E234" s="564" t="s">
        <v>1162</v>
      </c>
      <c r="F234" s="577"/>
      <c r="G234" s="595">
        <v>1993</v>
      </c>
      <c r="H234" s="573">
        <v>1247</v>
      </c>
      <c r="I234" s="591" t="s">
        <v>493</v>
      </c>
      <c r="J234" s="595" t="s">
        <v>557</v>
      </c>
      <c r="K234" s="537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  <c r="Y234" s="12"/>
      <c r="Z234" s="12"/>
      <c r="AA234" s="12"/>
      <c r="AB234" s="12"/>
      <c r="AC234" s="12"/>
      <c r="AD234" s="12"/>
      <c r="AE234" s="12"/>
    </row>
    <row r="235" spans="1:31" ht="12.75">
      <c r="A235" s="566"/>
      <c r="B235" s="267" t="s">
        <v>494</v>
      </c>
      <c r="C235" s="565"/>
      <c r="D235" s="568"/>
      <c r="E235" s="565"/>
      <c r="F235" s="578"/>
      <c r="G235" s="596"/>
      <c r="H235" s="574"/>
      <c r="I235" s="592"/>
      <c r="J235" s="596"/>
      <c r="K235" s="599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  <c r="Y235" s="12"/>
      <c r="Z235" s="12"/>
      <c r="AA235" s="12"/>
      <c r="AB235" s="12"/>
      <c r="AC235" s="12"/>
      <c r="AD235" s="12"/>
      <c r="AE235" s="12"/>
    </row>
    <row r="236" spans="1:31" ht="12.75">
      <c r="A236" s="566">
        <v>26</v>
      </c>
      <c r="B236" s="267" t="s">
        <v>495</v>
      </c>
      <c r="C236" s="564"/>
      <c r="D236" s="567" t="s">
        <v>1161</v>
      </c>
      <c r="E236" s="564" t="s">
        <v>1162</v>
      </c>
      <c r="F236" s="577"/>
      <c r="G236" s="595">
        <v>1994</v>
      </c>
      <c r="H236" s="573">
        <v>863.62</v>
      </c>
      <c r="I236" s="591" t="s">
        <v>435</v>
      </c>
      <c r="J236" s="595" t="s">
        <v>557</v>
      </c>
      <c r="K236" s="537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  <c r="Y236" s="12"/>
      <c r="Z236" s="12"/>
      <c r="AA236" s="12"/>
      <c r="AB236" s="12"/>
      <c r="AC236" s="12"/>
      <c r="AD236" s="12"/>
      <c r="AE236" s="12"/>
    </row>
    <row r="237" spans="1:31" ht="12.75">
      <c r="A237" s="566"/>
      <c r="B237" s="267" t="s">
        <v>496</v>
      </c>
      <c r="C237" s="565"/>
      <c r="D237" s="568"/>
      <c r="E237" s="565"/>
      <c r="F237" s="578"/>
      <c r="G237" s="596"/>
      <c r="H237" s="574"/>
      <c r="I237" s="592"/>
      <c r="J237" s="596"/>
      <c r="K237" s="599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  <c r="Y237" s="12"/>
      <c r="Z237" s="12"/>
      <c r="AA237" s="12"/>
      <c r="AB237" s="12"/>
      <c r="AC237" s="12"/>
      <c r="AD237" s="12"/>
      <c r="AE237" s="12"/>
    </row>
    <row r="238" spans="1:31" ht="12.75">
      <c r="A238" s="566">
        <v>27</v>
      </c>
      <c r="B238" s="260" t="s">
        <v>497</v>
      </c>
      <c r="C238" s="564"/>
      <c r="D238" s="567" t="s">
        <v>1161</v>
      </c>
      <c r="E238" s="564" t="s">
        <v>1162</v>
      </c>
      <c r="F238" s="577"/>
      <c r="G238" s="593">
        <v>1987</v>
      </c>
      <c r="H238" s="573">
        <v>4230.12</v>
      </c>
      <c r="I238" s="591" t="s">
        <v>498</v>
      </c>
      <c r="J238" s="593" t="s">
        <v>558</v>
      </c>
      <c r="K238" s="537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  <c r="Y238" s="12"/>
      <c r="Z238" s="12"/>
      <c r="AA238" s="12"/>
      <c r="AB238" s="12"/>
      <c r="AC238" s="12"/>
      <c r="AD238" s="12"/>
      <c r="AE238" s="12"/>
    </row>
    <row r="239" spans="1:31" ht="12.75">
      <c r="A239" s="566"/>
      <c r="B239" s="260" t="s">
        <v>499</v>
      </c>
      <c r="C239" s="565"/>
      <c r="D239" s="568"/>
      <c r="E239" s="565"/>
      <c r="F239" s="578"/>
      <c r="G239" s="594"/>
      <c r="H239" s="574"/>
      <c r="I239" s="592"/>
      <c r="J239" s="594"/>
      <c r="K239" s="599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  <c r="Y239" s="12"/>
      <c r="Z239" s="12"/>
      <c r="AA239" s="12"/>
      <c r="AB239" s="12"/>
      <c r="AC239" s="12"/>
      <c r="AD239" s="12"/>
      <c r="AE239" s="12"/>
    </row>
    <row r="240" spans="1:31" ht="25.5" customHeight="1">
      <c r="A240" s="566">
        <v>28</v>
      </c>
      <c r="B240" s="260" t="s">
        <v>500</v>
      </c>
      <c r="C240" s="564"/>
      <c r="D240" s="567" t="s">
        <v>1161</v>
      </c>
      <c r="E240" s="564" t="s">
        <v>1162</v>
      </c>
      <c r="F240" s="577"/>
      <c r="G240" s="593">
        <v>1994</v>
      </c>
      <c r="H240" s="573">
        <v>2210</v>
      </c>
      <c r="I240" s="591" t="s">
        <v>501</v>
      </c>
      <c r="J240" s="593" t="s">
        <v>559</v>
      </c>
      <c r="K240" s="537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  <c r="Y240" s="12"/>
      <c r="Z240" s="12"/>
      <c r="AA240" s="12"/>
      <c r="AB240" s="12"/>
      <c r="AC240" s="12"/>
      <c r="AD240" s="12"/>
      <c r="AE240" s="12"/>
    </row>
    <row r="241" spans="1:31" ht="12.75">
      <c r="A241" s="566"/>
      <c r="B241" s="260" t="s">
        <v>502</v>
      </c>
      <c r="C241" s="565"/>
      <c r="D241" s="568"/>
      <c r="E241" s="565"/>
      <c r="F241" s="578"/>
      <c r="G241" s="594"/>
      <c r="H241" s="574"/>
      <c r="I241" s="592"/>
      <c r="J241" s="594"/>
      <c r="K241" s="599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  <c r="Y241" s="12"/>
      <c r="Z241" s="12"/>
      <c r="AA241" s="12"/>
      <c r="AB241" s="12"/>
      <c r="AC241" s="12"/>
      <c r="AD241" s="12"/>
      <c r="AE241" s="12"/>
    </row>
    <row r="242" spans="1:31" ht="12.75">
      <c r="A242" s="566">
        <v>29</v>
      </c>
      <c r="B242" s="260" t="s">
        <v>503</v>
      </c>
      <c r="C242" s="564"/>
      <c r="D242" s="567" t="s">
        <v>1161</v>
      </c>
      <c r="E242" s="564" t="s">
        <v>1162</v>
      </c>
      <c r="F242" s="577"/>
      <c r="G242" s="593">
        <v>1996</v>
      </c>
      <c r="H242" s="573">
        <v>17791</v>
      </c>
      <c r="I242" s="591" t="s">
        <v>435</v>
      </c>
      <c r="J242" s="593" t="s">
        <v>560</v>
      </c>
      <c r="K242" s="537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  <c r="Y242" s="12"/>
      <c r="Z242" s="12"/>
      <c r="AA242" s="12"/>
      <c r="AB242" s="12"/>
      <c r="AC242" s="12"/>
      <c r="AD242" s="12"/>
      <c r="AE242" s="12"/>
    </row>
    <row r="243" spans="1:31" ht="12.75">
      <c r="A243" s="566"/>
      <c r="B243" s="260" t="s">
        <v>504</v>
      </c>
      <c r="C243" s="565"/>
      <c r="D243" s="568"/>
      <c r="E243" s="565"/>
      <c r="F243" s="578"/>
      <c r="G243" s="594"/>
      <c r="H243" s="574"/>
      <c r="I243" s="592"/>
      <c r="J243" s="594"/>
      <c r="K243" s="599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  <c r="Y243" s="12"/>
      <c r="Z243" s="12"/>
      <c r="AA243" s="12"/>
      <c r="AB243" s="12"/>
      <c r="AC243" s="12"/>
      <c r="AD243" s="12"/>
      <c r="AE243" s="12"/>
    </row>
    <row r="244" spans="1:31" ht="25.5" customHeight="1">
      <c r="A244" s="566">
        <v>30</v>
      </c>
      <c r="B244" s="260" t="s">
        <v>505</v>
      </c>
      <c r="C244" s="564"/>
      <c r="D244" s="567" t="s">
        <v>1161</v>
      </c>
      <c r="E244" s="564" t="s">
        <v>1162</v>
      </c>
      <c r="F244" s="577"/>
      <c r="G244" s="593">
        <v>2001</v>
      </c>
      <c r="H244" s="573">
        <v>870000</v>
      </c>
      <c r="I244" s="591" t="s">
        <v>506</v>
      </c>
      <c r="J244" s="593" t="s">
        <v>561</v>
      </c>
      <c r="K244" s="537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  <c r="Y244" s="12"/>
      <c r="Z244" s="12"/>
      <c r="AA244" s="12"/>
      <c r="AB244" s="12"/>
      <c r="AC244" s="12"/>
      <c r="AD244" s="12"/>
      <c r="AE244" s="12"/>
    </row>
    <row r="245" spans="1:31" ht="12.75">
      <c r="A245" s="566"/>
      <c r="B245" s="260" t="s">
        <v>507</v>
      </c>
      <c r="C245" s="565"/>
      <c r="D245" s="568"/>
      <c r="E245" s="565"/>
      <c r="F245" s="578"/>
      <c r="G245" s="594"/>
      <c r="H245" s="574"/>
      <c r="I245" s="592"/>
      <c r="J245" s="594"/>
      <c r="K245" s="599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  <c r="Y245" s="12"/>
      <c r="Z245" s="12"/>
      <c r="AA245" s="12"/>
      <c r="AB245" s="12"/>
      <c r="AC245" s="12"/>
      <c r="AD245" s="12"/>
      <c r="AE245" s="12"/>
    </row>
    <row r="246" spans="1:31" ht="63.75" customHeight="1">
      <c r="A246" s="566">
        <v>31</v>
      </c>
      <c r="B246" s="267" t="s">
        <v>508</v>
      </c>
      <c r="C246" s="564"/>
      <c r="D246" s="597" t="s">
        <v>1161</v>
      </c>
      <c r="E246" s="564" t="s">
        <v>1162</v>
      </c>
      <c r="F246" s="577"/>
      <c r="G246" s="595">
        <v>1975</v>
      </c>
      <c r="H246" s="573">
        <v>376625.71</v>
      </c>
      <c r="I246" s="591" t="s">
        <v>509</v>
      </c>
      <c r="J246" s="595" t="s">
        <v>557</v>
      </c>
      <c r="K246" s="537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  <c r="Y246" s="12"/>
      <c r="Z246" s="12"/>
      <c r="AA246" s="12"/>
      <c r="AB246" s="12"/>
      <c r="AC246" s="12"/>
      <c r="AD246" s="12"/>
      <c r="AE246" s="12"/>
    </row>
    <row r="247" spans="1:31" ht="12.75">
      <c r="A247" s="566"/>
      <c r="B247" s="267" t="s">
        <v>510</v>
      </c>
      <c r="C247" s="565"/>
      <c r="D247" s="598"/>
      <c r="E247" s="565"/>
      <c r="F247" s="578"/>
      <c r="G247" s="596"/>
      <c r="H247" s="574"/>
      <c r="I247" s="592"/>
      <c r="J247" s="596"/>
      <c r="K247" s="599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  <c r="Y247" s="12"/>
      <c r="Z247" s="12"/>
      <c r="AA247" s="12"/>
      <c r="AB247" s="12"/>
      <c r="AC247" s="12"/>
      <c r="AD247" s="12"/>
      <c r="AE247" s="12"/>
    </row>
    <row r="248" spans="1:31" ht="25.5" customHeight="1">
      <c r="A248" s="566">
        <v>32</v>
      </c>
      <c r="B248" s="260" t="s">
        <v>508</v>
      </c>
      <c r="C248" s="564"/>
      <c r="D248" s="567" t="s">
        <v>1161</v>
      </c>
      <c r="E248" s="564" t="s">
        <v>1162</v>
      </c>
      <c r="F248" s="577"/>
      <c r="G248" s="593">
        <v>1991</v>
      </c>
      <c r="H248" s="573">
        <v>53456.02</v>
      </c>
      <c r="I248" s="591" t="s">
        <v>511</v>
      </c>
      <c r="J248" s="593" t="s">
        <v>550</v>
      </c>
      <c r="K248" s="537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  <c r="Y248" s="12"/>
      <c r="Z248" s="12"/>
      <c r="AA248" s="12"/>
      <c r="AB248" s="12"/>
      <c r="AC248" s="12"/>
      <c r="AD248" s="12"/>
      <c r="AE248" s="12"/>
    </row>
    <row r="249" spans="1:31" ht="12.75">
      <c r="A249" s="566"/>
      <c r="B249" s="260" t="s">
        <v>512</v>
      </c>
      <c r="C249" s="565"/>
      <c r="D249" s="568"/>
      <c r="E249" s="565"/>
      <c r="F249" s="578"/>
      <c r="G249" s="594"/>
      <c r="H249" s="574"/>
      <c r="I249" s="592"/>
      <c r="J249" s="594"/>
      <c r="K249" s="599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  <c r="Y249" s="12"/>
      <c r="Z249" s="12"/>
      <c r="AA249" s="12"/>
      <c r="AB249" s="12"/>
      <c r="AC249" s="12"/>
      <c r="AD249" s="12"/>
      <c r="AE249" s="12"/>
    </row>
    <row r="250" spans="1:31" ht="12.75">
      <c r="A250" s="566">
        <v>33</v>
      </c>
      <c r="B250" s="260" t="s">
        <v>513</v>
      </c>
      <c r="C250" s="564"/>
      <c r="D250" s="567" t="s">
        <v>1161</v>
      </c>
      <c r="E250" s="564" t="s">
        <v>1162</v>
      </c>
      <c r="F250" s="577"/>
      <c r="G250" s="593">
        <v>1991</v>
      </c>
      <c r="H250" s="573">
        <v>41162.09</v>
      </c>
      <c r="I250" s="591" t="s">
        <v>514</v>
      </c>
      <c r="J250" s="593" t="s">
        <v>550</v>
      </c>
      <c r="K250" s="537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  <c r="Y250" s="12"/>
      <c r="Z250" s="12"/>
      <c r="AA250" s="12"/>
      <c r="AB250" s="12"/>
      <c r="AC250" s="12"/>
      <c r="AD250" s="12"/>
      <c r="AE250" s="12"/>
    </row>
    <row r="251" spans="1:31" ht="13.5" thickBot="1">
      <c r="A251" s="566"/>
      <c r="B251" s="270" t="s">
        <v>515</v>
      </c>
      <c r="C251" s="565"/>
      <c r="D251" s="568"/>
      <c r="E251" s="565"/>
      <c r="F251" s="578"/>
      <c r="G251" s="594"/>
      <c r="H251" s="574"/>
      <c r="I251" s="592"/>
      <c r="J251" s="594"/>
      <c r="K251" s="599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  <c r="Y251" s="12"/>
      <c r="Z251" s="12"/>
      <c r="AA251" s="12"/>
      <c r="AB251" s="12"/>
      <c r="AC251" s="12"/>
      <c r="AD251" s="12"/>
      <c r="AE251" s="12"/>
    </row>
    <row r="252" spans="1:31" ht="12.75">
      <c r="A252" s="566">
        <v>34</v>
      </c>
      <c r="B252" s="271" t="s">
        <v>513</v>
      </c>
      <c r="C252" s="564"/>
      <c r="D252" s="567" t="s">
        <v>1161</v>
      </c>
      <c r="E252" s="564" t="s">
        <v>1162</v>
      </c>
      <c r="F252" s="577"/>
      <c r="G252" s="593">
        <v>1991</v>
      </c>
      <c r="H252" s="573">
        <v>94524</v>
      </c>
      <c r="I252" s="591" t="s">
        <v>516</v>
      </c>
      <c r="J252" s="593" t="s">
        <v>552</v>
      </c>
      <c r="K252" s="537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  <c r="Y252" s="12"/>
      <c r="Z252" s="12"/>
      <c r="AA252" s="12"/>
      <c r="AB252" s="12"/>
      <c r="AC252" s="12"/>
      <c r="AD252" s="12"/>
      <c r="AE252" s="12"/>
    </row>
    <row r="253" spans="1:31" ht="12.75">
      <c r="A253" s="566"/>
      <c r="B253" s="260" t="s">
        <v>517</v>
      </c>
      <c r="C253" s="565"/>
      <c r="D253" s="568"/>
      <c r="E253" s="565"/>
      <c r="F253" s="578"/>
      <c r="G253" s="594"/>
      <c r="H253" s="574"/>
      <c r="I253" s="592"/>
      <c r="J253" s="594"/>
      <c r="K253" s="599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  <c r="Y253" s="12"/>
      <c r="Z253" s="12"/>
      <c r="AA253" s="12"/>
      <c r="AB253" s="12"/>
      <c r="AC253" s="12"/>
      <c r="AD253" s="12"/>
      <c r="AE253" s="12"/>
    </row>
    <row r="254" spans="1:31" ht="12.75">
      <c r="A254" s="566">
        <v>35</v>
      </c>
      <c r="B254" s="260" t="s">
        <v>518</v>
      </c>
      <c r="C254" s="564"/>
      <c r="D254" s="567" t="s">
        <v>1161</v>
      </c>
      <c r="E254" s="564" t="s">
        <v>1162</v>
      </c>
      <c r="F254" s="577"/>
      <c r="G254" s="593">
        <v>1991</v>
      </c>
      <c r="H254" s="573">
        <v>584505.41</v>
      </c>
      <c r="I254" s="591" t="s">
        <v>519</v>
      </c>
      <c r="J254" s="593" t="s">
        <v>550</v>
      </c>
      <c r="K254" s="537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  <c r="Y254" s="12"/>
      <c r="Z254" s="12"/>
      <c r="AA254" s="12"/>
      <c r="AB254" s="12"/>
      <c r="AC254" s="12"/>
      <c r="AD254" s="12"/>
      <c r="AE254" s="12"/>
    </row>
    <row r="255" spans="1:31" ht="12.75">
      <c r="A255" s="566"/>
      <c r="B255" s="260" t="s">
        <v>520</v>
      </c>
      <c r="C255" s="565"/>
      <c r="D255" s="568"/>
      <c r="E255" s="565"/>
      <c r="F255" s="578"/>
      <c r="G255" s="594"/>
      <c r="H255" s="574"/>
      <c r="I255" s="592"/>
      <c r="J255" s="594"/>
      <c r="K255" s="599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  <c r="Y255" s="12"/>
      <c r="Z255" s="12"/>
      <c r="AA255" s="12"/>
      <c r="AB255" s="12"/>
      <c r="AC255" s="12"/>
      <c r="AD255" s="12"/>
      <c r="AE255" s="12"/>
    </row>
    <row r="256" spans="1:31" ht="12.75">
      <c r="A256" s="566">
        <v>36</v>
      </c>
      <c r="B256" s="260" t="s">
        <v>521</v>
      </c>
      <c r="C256" s="564"/>
      <c r="D256" s="567" t="s">
        <v>1161</v>
      </c>
      <c r="E256" s="564" t="s">
        <v>1162</v>
      </c>
      <c r="F256" s="577"/>
      <c r="G256" s="593">
        <v>1987</v>
      </c>
      <c r="H256" s="573">
        <v>258160</v>
      </c>
      <c r="I256" s="591"/>
      <c r="J256" s="593" t="s">
        <v>552</v>
      </c>
      <c r="K256" s="537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  <c r="Y256" s="12"/>
      <c r="Z256" s="12"/>
      <c r="AA256" s="12"/>
      <c r="AB256" s="12"/>
      <c r="AC256" s="12"/>
      <c r="AD256" s="12"/>
      <c r="AE256" s="12"/>
    </row>
    <row r="257" spans="1:31" ht="12.75">
      <c r="A257" s="566"/>
      <c r="B257" s="260" t="s">
        <v>522</v>
      </c>
      <c r="C257" s="565"/>
      <c r="D257" s="568"/>
      <c r="E257" s="565"/>
      <c r="F257" s="578"/>
      <c r="G257" s="594"/>
      <c r="H257" s="574"/>
      <c r="I257" s="592"/>
      <c r="J257" s="594"/>
      <c r="K257" s="599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  <c r="Y257" s="12"/>
      <c r="Z257" s="12"/>
      <c r="AA257" s="12"/>
      <c r="AB257" s="12"/>
      <c r="AC257" s="12"/>
      <c r="AD257" s="12"/>
      <c r="AE257" s="12"/>
    </row>
    <row r="258" spans="1:31" ht="12.75">
      <c r="A258" s="566">
        <v>37</v>
      </c>
      <c r="B258" s="260" t="s">
        <v>523</v>
      </c>
      <c r="C258" s="564"/>
      <c r="D258" s="567" t="s">
        <v>1161</v>
      </c>
      <c r="E258" s="564" t="s">
        <v>1162</v>
      </c>
      <c r="F258" s="577"/>
      <c r="G258" s="593">
        <v>1991</v>
      </c>
      <c r="H258" s="573">
        <v>21143</v>
      </c>
      <c r="I258" s="591"/>
      <c r="J258" s="593" t="s">
        <v>552</v>
      </c>
      <c r="K258" s="537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  <c r="Y258" s="12"/>
      <c r="Z258" s="12"/>
      <c r="AA258" s="12"/>
      <c r="AB258" s="12"/>
      <c r="AC258" s="12"/>
      <c r="AD258" s="12"/>
      <c r="AE258" s="12"/>
    </row>
    <row r="259" spans="1:31" ht="12.75">
      <c r="A259" s="566"/>
      <c r="B259" s="260" t="s">
        <v>524</v>
      </c>
      <c r="C259" s="565"/>
      <c r="D259" s="568"/>
      <c r="E259" s="565"/>
      <c r="F259" s="578"/>
      <c r="G259" s="594"/>
      <c r="H259" s="574"/>
      <c r="I259" s="592"/>
      <c r="J259" s="594"/>
      <c r="K259" s="599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  <c r="Y259" s="12"/>
      <c r="Z259" s="12"/>
      <c r="AA259" s="12"/>
      <c r="AB259" s="12"/>
      <c r="AC259" s="12"/>
      <c r="AD259" s="12"/>
      <c r="AE259" s="12"/>
    </row>
    <row r="260" spans="1:31" ht="12.75">
      <c r="A260" s="566">
        <v>38</v>
      </c>
      <c r="B260" s="260" t="s">
        <v>525</v>
      </c>
      <c r="C260" s="564"/>
      <c r="D260" s="567" t="s">
        <v>1161</v>
      </c>
      <c r="E260" s="564" t="s">
        <v>1162</v>
      </c>
      <c r="F260" s="577"/>
      <c r="G260" s="593">
        <v>1991</v>
      </c>
      <c r="H260" s="573">
        <v>5361.6</v>
      </c>
      <c r="I260" s="591" t="s">
        <v>526</v>
      </c>
      <c r="J260" s="593" t="s">
        <v>550</v>
      </c>
      <c r="K260" s="537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  <c r="Y260" s="12"/>
      <c r="Z260" s="12"/>
      <c r="AA260" s="12"/>
      <c r="AB260" s="12"/>
      <c r="AC260" s="12"/>
      <c r="AD260" s="12"/>
      <c r="AE260" s="12"/>
    </row>
    <row r="261" spans="1:31" ht="12.75">
      <c r="A261" s="566"/>
      <c r="B261" s="260" t="s">
        <v>527</v>
      </c>
      <c r="C261" s="565"/>
      <c r="D261" s="568"/>
      <c r="E261" s="565"/>
      <c r="F261" s="578"/>
      <c r="G261" s="594"/>
      <c r="H261" s="574"/>
      <c r="I261" s="592"/>
      <c r="J261" s="594"/>
      <c r="K261" s="599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  <c r="Y261" s="12"/>
      <c r="Z261" s="12"/>
      <c r="AA261" s="12"/>
      <c r="AB261" s="12"/>
      <c r="AC261" s="12"/>
      <c r="AD261" s="12"/>
      <c r="AE261" s="12"/>
    </row>
    <row r="262" spans="1:31" ht="12.75">
      <c r="A262" s="566">
        <v>39</v>
      </c>
      <c r="B262" s="260" t="s">
        <v>525</v>
      </c>
      <c r="C262" s="564"/>
      <c r="D262" s="567" t="s">
        <v>1161</v>
      </c>
      <c r="E262" s="564" t="s">
        <v>1162</v>
      </c>
      <c r="F262" s="577"/>
      <c r="G262" s="593">
        <v>1991</v>
      </c>
      <c r="H262" s="573">
        <v>2083</v>
      </c>
      <c r="I262" s="591"/>
      <c r="J262" s="593" t="s">
        <v>562</v>
      </c>
      <c r="K262" s="537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  <c r="Y262" s="12"/>
      <c r="Z262" s="12"/>
      <c r="AA262" s="12"/>
      <c r="AB262" s="12"/>
      <c r="AC262" s="12"/>
      <c r="AD262" s="12"/>
      <c r="AE262" s="12"/>
    </row>
    <row r="263" spans="1:31" ht="12.75">
      <c r="A263" s="566"/>
      <c r="B263" s="260" t="s">
        <v>528</v>
      </c>
      <c r="C263" s="565"/>
      <c r="D263" s="568"/>
      <c r="E263" s="565"/>
      <c r="F263" s="578"/>
      <c r="G263" s="594"/>
      <c r="H263" s="574"/>
      <c r="I263" s="592"/>
      <c r="J263" s="594"/>
      <c r="K263" s="599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  <c r="Y263" s="12"/>
      <c r="Z263" s="12"/>
      <c r="AA263" s="12"/>
      <c r="AB263" s="12"/>
      <c r="AC263" s="12"/>
      <c r="AD263" s="12"/>
      <c r="AE263" s="12"/>
    </row>
    <row r="264" spans="1:31" ht="12.75">
      <c r="A264" s="566">
        <v>40</v>
      </c>
      <c r="B264" s="260" t="s">
        <v>529</v>
      </c>
      <c r="C264" s="564"/>
      <c r="D264" s="567" t="s">
        <v>1161</v>
      </c>
      <c r="E264" s="564" t="s">
        <v>1162</v>
      </c>
      <c r="F264" s="577"/>
      <c r="G264" s="593">
        <v>2000</v>
      </c>
      <c r="H264" s="573">
        <v>70861.09</v>
      </c>
      <c r="I264" s="591"/>
      <c r="J264" s="593" t="s">
        <v>549</v>
      </c>
      <c r="K264" s="537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  <c r="Y264" s="12"/>
      <c r="Z264" s="12"/>
      <c r="AA264" s="12"/>
      <c r="AB264" s="12"/>
      <c r="AC264" s="12"/>
      <c r="AD264" s="12"/>
      <c r="AE264" s="12"/>
    </row>
    <row r="265" spans="1:31" ht="12.75">
      <c r="A265" s="566"/>
      <c r="B265" s="260" t="s">
        <v>530</v>
      </c>
      <c r="C265" s="565"/>
      <c r="D265" s="568"/>
      <c r="E265" s="565"/>
      <c r="F265" s="578"/>
      <c r="G265" s="594"/>
      <c r="H265" s="574"/>
      <c r="I265" s="592"/>
      <c r="J265" s="594"/>
      <c r="K265" s="599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  <c r="Y265" s="12"/>
      <c r="Z265" s="12"/>
      <c r="AA265" s="12"/>
      <c r="AB265" s="12"/>
      <c r="AC265" s="12"/>
      <c r="AD265" s="12"/>
      <c r="AE265" s="12"/>
    </row>
    <row r="266" spans="1:31" ht="12.75">
      <c r="A266" s="566">
        <v>41</v>
      </c>
      <c r="B266" s="260" t="s">
        <v>531</v>
      </c>
      <c r="C266" s="564"/>
      <c r="D266" s="567" t="s">
        <v>1161</v>
      </c>
      <c r="E266" s="564" t="s">
        <v>1162</v>
      </c>
      <c r="F266" s="577"/>
      <c r="G266" s="593">
        <v>2008</v>
      </c>
      <c r="H266" s="573">
        <v>345619.77</v>
      </c>
      <c r="I266" s="591"/>
      <c r="J266" s="593" t="s">
        <v>447</v>
      </c>
      <c r="K266" s="537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  <c r="Y266" s="12"/>
      <c r="Z266" s="12"/>
      <c r="AA266" s="12"/>
      <c r="AB266" s="12"/>
      <c r="AC266" s="12"/>
      <c r="AD266" s="12"/>
      <c r="AE266" s="12"/>
    </row>
    <row r="267" spans="1:31" ht="12.75">
      <c r="A267" s="566"/>
      <c r="B267" s="260" t="s">
        <v>532</v>
      </c>
      <c r="C267" s="565"/>
      <c r="D267" s="568"/>
      <c r="E267" s="565"/>
      <c r="F267" s="578"/>
      <c r="G267" s="594"/>
      <c r="H267" s="574"/>
      <c r="I267" s="592"/>
      <c r="J267" s="594"/>
      <c r="K267" s="599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  <c r="Y267" s="12"/>
      <c r="Z267" s="12"/>
      <c r="AA267" s="12"/>
      <c r="AB267" s="12"/>
      <c r="AC267" s="12"/>
      <c r="AD267" s="12"/>
      <c r="AE267" s="12"/>
    </row>
    <row r="268" spans="1:31" ht="12.75">
      <c r="A268" s="566">
        <v>42</v>
      </c>
      <c r="B268" s="260" t="s">
        <v>533</v>
      </c>
      <c r="C268" s="564"/>
      <c r="D268" s="567" t="s">
        <v>1161</v>
      </c>
      <c r="E268" s="564" t="s">
        <v>1162</v>
      </c>
      <c r="F268" s="577"/>
      <c r="G268" s="593">
        <v>2008</v>
      </c>
      <c r="H268" s="573">
        <v>249888.58</v>
      </c>
      <c r="I268" s="591"/>
      <c r="J268" s="593" t="s">
        <v>550</v>
      </c>
      <c r="K268" s="537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  <c r="Y268" s="12"/>
      <c r="Z268" s="12"/>
      <c r="AA268" s="12"/>
      <c r="AB268" s="12"/>
      <c r="AC268" s="12"/>
      <c r="AD268" s="12"/>
      <c r="AE268" s="12"/>
    </row>
    <row r="269" spans="1:31" ht="12.75">
      <c r="A269" s="566"/>
      <c r="B269" s="260" t="s">
        <v>534</v>
      </c>
      <c r="C269" s="565"/>
      <c r="D269" s="568"/>
      <c r="E269" s="565"/>
      <c r="F269" s="578"/>
      <c r="G269" s="594"/>
      <c r="H269" s="574"/>
      <c r="I269" s="592"/>
      <c r="J269" s="594"/>
      <c r="K269" s="599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  <c r="Y269" s="12"/>
      <c r="Z269" s="12"/>
      <c r="AA269" s="12"/>
      <c r="AB269" s="12"/>
      <c r="AC269" s="12"/>
      <c r="AD269" s="12"/>
      <c r="AE269" s="12"/>
    </row>
    <row r="270" spans="1:31" ht="12.75">
      <c r="A270" s="566">
        <v>43</v>
      </c>
      <c r="B270" s="260" t="s">
        <v>535</v>
      </c>
      <c r="C270" s="564"/>
      <c r="D270" s="567" t="s">
        <v>1161</v>
      </c>
      <c r="E270" s="564" t="s">
        <v>1162</v>
      </c>
      <c r="F270" s="577"/>
      <c r="G270" s="593">
        <v>2009</v>
      </c>
      <c r="H270" s="573">
        <v>131314.38</v>
      </c>
      <c r="I270" s="591"/>
      <c r="J270" s="593" t="s">
        <v>563</v>
      </c>
      <c r="K270" s="537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  <c r="Y270" s="12"/>
      <c r="Z270" s="12"/>
      <c r="AA270" s="12"/>
      <c r="AB270" s="12"/>
      <c r="AC270" s="12"/>
      <c r="AD270" s="12"/>
      <c r="AE270" s="12"/>
    </row>
    <row r="271" spans="1:31" ht="12.75">
      <c r="A271" s="566"/>
      <c r="B271" s="260" t="s">
        <v>536</v>
      </c>
      <c r="C271" s="565"/>
      <c r="D271" s="568"/>
      <c r="E271" s="565"/>
      <c r="F271" s="578"/>
      <c r="G271" s="594"/>
      <c r="H271" s="574"/>
      <c r="I271" s="592"/>
      <c r="J271" s="594"/>
      <c r="K271" s="599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  <c r="Y271" s="12"/>
      <c r="Z271" s="12"/>
      <c r="AA271" s="12"/>
      <c r="AB271" s="12"/>
      <c r="AC271" s="12"/>
      <c r="AD271" s="12"/>
      <c r="AE271" s="12"/>
    </row>
    <row r="272" spans="1:31" ht="12.75">
      <c r="A272" s="566">
        <v>44</v>
      </c>
      <c r="B272" s="260" t="s">
        <v>537</v>
      </c>
      <c r="C272" s="564"/>
      <c r="D272" s="567" t="s">
        <v>1161</v>
      </c>
      <c r="E272" s="564" t="s">
        <v>1162</v>
      </c>
      <c r="F272" s="577"/>
      <c r="G272" s="593">
        <v>2011</v>
      </c>
      <c r="H272" s="573">
        <v>111277.09</v>
      </c>
      <c r="I272" s="591"/>
      <c r="J272" s="593" t="s">
        <v>564</v>
      </c>
      <c r="K272" s="537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  <c r="Y272" s="12"/>
      <c r="Z272" s="12"/>
      <c r="AA272" s="12"/>
      <c r="AB272" s="12"/>
      <c r="AC272" s="12"/>
      <c r="AD272" s="12"/>
      <c r="AE272" s="12"/>
    </row>
    <row r="273" spans="1:31" ht="12.75">
      <c r="A273" s="566"/>
      <c r="B273" s="260" t="s">
        <v>538</v>
      </c>
      <c r="C273" s="565"/>
      <c r="D273" s="568"/>
      <c r="E273" s="565"/>
      <c r="F273" s="578"/>
      <c r="G273" s="594"/>
      <c r="H273" s="574"/>
      <c r="I273" s="592"/>
      <c r="J273" s="594"/>
      <c r="K273" s="599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  <c r="Y273" s="12"/>
      <c r="Z273" s="12"/>
      <c r="AA273" s="12"/>
      <c r="AB273" s="12"/>
      <c r="AC273" s="12"/>
      <c r="AD273" s="12"/>
      <c r="AE273" s="12"/>
    </row>
    <row r="274" spans="1:31" ht="12.75">
      <c r="A274" s="537">
        <v>45</v>
      </c>
      <c r="B274" s="21" t="s">
        <v>540</v>
      </c>
      <c r="C274" s="537"/>
      <c r="D274" s="537" t="s">
        <v>1161</v>
      </c>
      <c r="E274" s="537" t="s">
        <v>1162</v>
      </c>
      <c r="F274" s="537"/>
      <c r="G274" s="537">
        <v>2012</v>
      </c>
      <c r="H274" s="573">
        <v>116216.8</v>
      </c>
      <c r="I274" s="600"/>
      <c r="J274" s="593" t="s">
        <v>539</v>
      </c>
      <c r="K274" s="537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  <c r="Y274" s="12"/>
      <c r="Z274" s="12"/>
      <c r="AA274" s="12"/>
      <c r="AB274" s="12"/>
      <c r="AC274" s="12"/>
      <c r="AD274" s="12"/>
      <c r="AE274" s="12"/>
    </row>
    <row r="275" spans="1:31" ht="12.75">
      <c r="A275" s="599"/>
      <c r="B275" s="21" t="s">
        <v>541</v>
      </c>
      <c r="C275" s="599"/>
      <c r="D275" s="599"/>
      <c r="E275" s="599"/>
      <c r="F275" s="599"/>
      <c r="G275" s="599"/>
      <c r="H275" s="574"/>
      <c r="I275" s="601"/>
      <c r="J275" s="594"/>
      <c r="K275" s="599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  <c r="Y275" s="12"/>
      <c r="Z275" s="12"/>
      <c r="AA275" s="12"/>
      <c r="AB275" s="12"/>
      <c r="AC275" s="12"/>
      <c r="AD275" s="12"/>
      <c r="AE275" s="12"/>
    </row>
    <row r="276" spans="1:31" ht="12.75">
      <c r="A276" s="537">
        <v>46</v>
      </c>
      <c r="B276" s="21" t="s">
        <v>523</v>
      </c>
      <c r="C276" s="537"/>
      <c r="D276" s="537" t="s">
        <v>1161</v>
      </c>
      <c r="E276" s="537" t="s">
        <v>1162</v>
      </c>
      <c r="F276" s="537"/>
      <c r="G276" s="537">
        <v>2012</v>
      </c>
      <c r="H276" s="573">
        <v>5940</v>
      </c>
      <c r="I276" s="600"/>
      <c r="J276" s="593" t="s">
        <v>539</v>
      </c>
      <c r="K276" s="537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  <c r="Y276" s="12"/>
      <c r="Z276" s="12"/>
      <c r="AA276" s="12"/>
      <c r="AB276" s="12"/>
      <c r="AC276" s="12"/>
      <c r="AD276" s="12"/>
      <c r="AE276" s="12"/>
    </row>
    <row r="277" spans="1:31" ht="12.75">
      <c r="A277" s="599"/>
      <c r="B277" s="21" t="s">
        <v>542</v>
      </c>
      <c r="C277" s="599"/>
      <c r="D277" s="599"/>
      <c r="E277" s="599"/>
      <c r="F277" s="599"/>
      <c r="G277" s="599"/>
      <c r="H277" s="574"/>
      <c r="I277" s="601"/>
      <c r="J277" s="594"/>
      <c r="K277" s="599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  <c r="Y277" s="12"/>
      <c r="Z277" s="12"/>
      <c r="AA277" s="12"/>
      <c r="AB277" s="12"/>
      <c r="AC277" s="12"/>
      <c r="AD277" s="12"/>
      <c r="AE277" s="12"/>
    </row>
    <row r="278" spans="1:31" ht="37.5" customHeight="1">
      <c r="A278" s="520" t="s">
        <v>1448</v>
      </c>
      <c r="B278" s="521"/>
      <c r="C278" s="521"/>
      <c r="D278" s="521"/>
      <c r="E278" s="521"/>
      <c r="F278" s="521"/>
      <c r="G278" s="522"/>
      <c r="H278" s="77">
        <f>SUM(H189:H277)</f>
        <v>6177973.209999999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1:31" ht="37.5" customHeight="1">
      <c r="A279" s="514" t="s">
        <v>1519</v>
      </c>
      <c r="B279" s="515"/>
      <c r="C279" s="515"/>
      <c r="D279" s="515"/>
      <c r="E279" s="515"/>
      <c r="F279" s="515"/>
      <c r="G279" s="515"/>
      <c r="H279" s="515"/>
      <c r="I279" s="515"/>
      <c r="J279" s="515"/>
      <c r="K279" s="515"/>
      <c r="L279" s="515"/>
      <c r="M279" s="515"/>
      <c r="N279" s="515"/>
      <c r="O279" s="515"/>
      <c r="P279" s="515"/>
      <c r="Q279" s="515"/>
      <c r="R279" s="515"/>
      <c r="S279" s="515"/>
      <c r="T279" s="515"/>
      <c r="U279" s="515"/>
      <c r="V279" s="515"/>
      <c r="W279" s="515"/>
      <c r="X279" s="515"/>
      <c r="Y279" s="515"/>
      <c r="Z279" s="515"/>
      <c r="AA279" s="515"/>
      <c r="AB279" s="515"/>
      <c r="AC279" s="515"/>
      <c r="AD279" s="515"/>
      <c r="AE279" s="516"/>
    </row>
    <row r="280" spans="1:31" ht="48" customHeight="1">
      <c r="A280" s="21">
        <v>1</v>
      </c>
      <c r="B280" s="13" t="s">
        <v>1520</v>
      </c>
      <c r="C280" s="106" t="s">
        <v>1524</v>
      </c>
      <c r="D280" s="107" t="s">
        <v>1161</v>
      </c>
      <c r="E280" s="33" t="s">
        <v>1162</v>
      </c>
      <c r="F280" s="107" t="s">
        <v>1162</v>
      </c>
      <c r="G280" s="21">
        <v>1967</v>
      </c>
      <c r="H280" s="349">
        <v>121024.01</v>
      </c>
      <c r="I280" s="108" t="s">
        <v>1525</v>
      </c>
      <c r="J280" s="13" t="s">
        <v>1526</v>
      </c>
      <c r="K280" s="109">
        <v>1</v>
      </c>
      <c r="L280" s="496" t="s">
        <v>1527</v>
      </c>
      <c r="M280" s="21" t="s">
        <v>1528</v>
      </c>
      <c r="N280" s="21" t="s">
        <v>1529</v>
      </c>
      <c r="O280" s="39"/>
      <c r="P280" s="21"/>
      <c r="Q280" s="21" t="s">
        <v>778</v>
      </c>
      <c r="R280" s="21" t="s">
        <v>778</v>
      </c>
      <c r="S280" s="21" t="s">
        <v>778</v>
      </c>
      <c r="T280" s="21" t="s">
        <v>778</v>
      </c>
      <c r="U280" s="21" t="s">
        <v>778</v>
      </c>
      <c r="V280" s="21" t="s">
        <v>1530</v>
      </c>
      <c r="W280" s="109"/>
      <c r="X280" s="39">
        <v>143.71</v>
      </c>
      <c r="Y280" s="39">
        <v>133</v>
      </c>
      <c r="Z280" s="39">
        <v>421.9</v>
      </c>
      <c r="AA280" s="39">
        <v>2</v>
      </c>
      <c r="AB280" s="33" t="s">
        <v>1161</v>
      </c>
      <c r="AC280" s="33" t="s">
        <v>1161</v>
      </c>
      <c r="AD280" s="33" t="s">
        <v>1162</v>
      </c>
      <c r="AE280" s="109"/>
    </row>
    <row r="281" spans="1:31" ht="37.5" customHeight="1">
      <c r="A281" s="517" t="s">
        <v>1172</v>
      </c>
      <c r="B281" s="518"/>
      <c r="C281" s="518"/>
      <c r="D281" s="518"/>
      <c r="E281" s="518"/>
      <c r="F281" s="518"/>
      <c r="G281" s="519"/>
      <c r="H281" s="77">
        <f>H280</f>
        <v>121024.01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4" spans="7:8" ht="32.25" customHeight="1">
      <c r="G284" s="487" t="s">
        <v>1512</v>
      </c>
      <c r="H284" s="238">
        <f>H278+H187+H176+H160+H150+H146+H132+H125+H117+H108+H103+H98+H91+H88+H85+H281</f>
        <v>44884391.69999999</v>
      </c>
    </row>
  </sheetData>
  <sheetProtection/>
  <mergeCells count="502">
    <mergeCell ref="K276:K277"/>
    <mergeCell ref="A278:G278"/>
    <mergeCell ref="I276:I277"/>
    <mergeCell ref="J276:J277"/>
    <mergeCell ref="C274:C275"/>
    <mergeCell ref="D274:D275"/>
    <mergeCell ref="G276:G277"/>
    <mergeCell ref="H276:H277"/>
    <mergeCell ref="A276:A277"/>
    <mergeCell ref="A274:A275"/>
    <mergeCell ref="K260:K261"/>
    <mergeCell ref="K262:K263"/>
    <mergeCell ref="K264:K265"/>
    <mergeCell ref="K266:K267"/>
    <mergeCell ref="K272:K273"/>
    <mergeCell ref="K274:K275"/>
    <mergeCell ref="K268:K269"/>
    <mergeCell ref="K270:K271"/>
    <mergeCell ref="K252:K253"/>
    <mergeCell ref="K254:K255"/>
    <mergeCell ref="K240:K241"/>
    <mergeCell ref="K242:K243"/>
    <mergeCell ref="K244:K245"/>
    <mergeCell ref="K246:K247"/>
    <mergeCell ref="K256:K257"/>
    <mergeCell ref="K258:K259"/>
    <mergeCell ref="K248:K249"/>
    <mergeCell ref="K250:K251"/>
    <mergeCell ref="K189:K190"/>
    <mergeCell ref="K191:K192"/>
    <mergeCell ref="K193:K194"/>
    <mergeCell ref="K195:K196"/>
    <mergeCell ref="K197:K198"/>
    <mergeCell ref="K199:K200"/>
    <mergeCell ref="K205:K206"/>
    <mergeCell ref="K207:K208"/>
    <mergeCell ref="K201:K202"/>
    <mergeCell ref="K203:K204"/>
    <mergeCell ref="I274:I275"/>
    <mergeCell ref="J274:J275"/>
    <mergeCell ref="K217:K218"/>
    <mergeCell ref="K220:K221"/>
    <mergeCell ref="I272:I273"/>
    <mergeCell ref="J272:J273"/>
    <mergeCell ref="G272:G273"/>
    <mergeCell ref="H272:H273"/>
    <mergeCell ref="C276:C277"/>
    <mergeCell ref="D276:D277"/>
    <mergeCell ref="E276:E277"/>
    <mergeCell ref="F276:F277"/>
    <mergeCell ref="E274:E275"/>
    <mergeCell ref="F274:F275"/>
    <mergeCell ref="G274:G275"/>
    <mergeCell ref="H274:H275"/>
    <mergeCell ref="K232:K233"/>
    <mergeCell ref="K234:K235"/>
    <mergeCell ref="K236:K237"/>
    <mergeCell ref="K238:K239"/>
    <mergeCell ref="K224:K225"/>
    <mergeCell ref="K226:K227"/>
    <mergeCell ref="K228:K229"/>
    <mergeCell ref="K230:K231"/>
    <mergeCell ref="K209:K210"/>
    <mergeCell ref="K211:K212"/>
    <mergeCell ref="K213:K214"/>
    <mergeCell ref="K215:K216"/>
    <mergeCell ref="C272:C273"/>
    <mergeCell ref="D272:D273"/>
    <mergeCell ref="E272:E273"/>
    <mergeCell ref="F272:F273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J246:J247"/>
    <mergeCell ref="C248:C249"/>
    <mergeCell ref="D248:D249"/>
    <mergeCell ref="E248:E249"/>
    <mergeCell ref="F248:F249"/>
    <mergeCell ref="G248:G249"/>
    <mergeCell ref="H248:H249"/>
    <mergeCell ref="J244:J245"/>
    <mergeCell ref="I248:I249"/>
    <mergeCell ref="J248:J249"/>
    <mergeCell ref="C246:C247"/>
    <mergeCell ref="D246:D247"/>
    <mergeCell ref="E246:E247"/>
    <mergeCell ref="F246:F247"/>
    <mergeCell ref="G246:G247"/>
    <mergeCell ref="H246:H247"/>
    <mergeCell ref="I246:I247"/>
    <mergeCell ref="H242:H243"/>
    <mergeCell ref="I242:I243"/>
    <mergeCell ref="J242:J243"/>
    <mergeCell ref="C244:C245"/>
    <mergeCell ref="D244:D245"/>
    <mergeCell ref="E244:E245"/>
    <mergeCell ref="F244:F245"/>
    <mergeCell ref="G244:G245"/>
    <mergeCell ref="H244:H245"/>
    <mergeCell ref="I244:I245"/>
    <mergeCell ref="C242:C243"/>
    <mergeCell ref="C240:C241"/>
    <mergeCell ref="D242:D243"/>
    <mergeCell ref="E242:E243"/>
    <mergeCell ref="F242:F243"/>
    <mergeCell ref="G242:G243"/>
    <mergeCell ref="D240:D241"/>
    <mergeCell ref="E240:E241"/>
    <mergeCell ref="F240:F241"/>
    <mergeCell ref="G240:G241"/>
    <mergeCell ref="I238:I239"/>
    <mergeCell ref="J238:J239"/>
    <mergeCell ref="H240:H241"/>
    <mergeCell ref="I240:I241"/>
    <mergeCell ref="J240:J241"/>
    <mergeCell ref="C238:C239"/>
    <mergeCell ref="D238:D239"/>
    <mergeCell ref="E238:E239"/>
    <mergeCell ref="F238:F239"/>
    <mergeCell ref="G238:G239"/>
    <mergeCell ref="H238:H239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J230:J231"/>
    <mergeCell ref="C232:C233"/>
    <mergeCell ref="D232:D233"/>
    <mergeCell ref="E232:E233"/>
    <mergeCell ref="F232:F233"/>
    <mergeCell ref="G232:G233"/>
    <mergeCell ref="H232:H233"/>
    <mergeCell ref="J228:J229"/>
    <mergeCell ref="I232:I233"/>
    <mergeCell ref="J232:J233"/>
    <mergeCell ref="C230:C231"/>
    <mergeCell ref="D230:D231"/>
    <mergeCell ref="E230:E231"/>
    <mergeCell ref="F230:F231"/>
    <mergeCell ref="G230:G231"/>
    <mergeCell ref="H230:H231"/>
    <mergeCell ref="I230:I231"/>
    <mergeCell ref="H226:H227"/>
    <mergeCell ref="I226:I227"/>
    <mergeCell ref="J226:J227"/>
    <mergeCell ref="C228:C229"/>
    <mergeCell ref="D228:D229"/>
    <mergeCell ref="E228:E229"/>
    <mergeCell ref="F228:F229"/>
    <mergeCell ref="G228:G229"/>
    <mergeCell ref="H228:H229"/>
    <mergeCell ref="I228:I229"/>
    <mergeCell ref="C226:C227"/>
    <mergeCell ref="C224:C225"/>
    <mergeCell ref="D226:D227"/>
    <mergeCell ref="E226:E227"/>
    <mergeCell ref="F226:F227"/>
    <mergeCell ref="G226:G227"/>
    <mergeCell ref="D224:D225"/>
    <mergeCell ref="E224:E225"/>
    <mergeCell ref="F224:F225"/>
    <mergeCell ref="G224:G225"/>
    <mergeCell ref="I220:I221"/>
    <mergeCell ref="J220:J221"/>
    <mergeCell ref="H224:H225"/>
    <mergeCell ref="I224:I225"/>
    <mergeCell ref="J224:J225"/>
    <mergeCell ref="C220:C221"/>
    <mergeCell ref="D220:D221"/>
    <mergeCell ref="E220:E221"/>
    <mergeCell ref="F220:F221"/>
    <mergeCell ref="G220:G221"/>
    <mergeCell ref="H220:H221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D213:D214"/>
    <mergeCell ref="C213:C214"/>
    <mergeCell ref="E213:E214"/>
    <mergeCell ref="F213:F214"/>
    <mergeCell ref="G213:G214"/>
    <mergeCell ref="H213:H214"/>
    <mergeCell ref="I213:I214"/>
    <mergeCell ref="J213:J214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J203:J204"/>
    <mergeCell ref="C205:C206"/>
    <mergeCell ref="D205:D206"/>
    <mergeCell ref="E205:E206"/>
    <mergeCell ref="F205:F206"/>
    <mergeCell ref="G205:G206"/>
    <mergeCell ref="H205:H206"/>
    <mergeCell ref="J201:J202"/>
    <mergeCell ref="I205:I206"/>
    <mergeCell ref="J205:J206"/>
    <mergeCell ref="C203:C204"/>
    <mergeCell ref="D203:D204"/>
    <mergeCell ref="E203:E204"/>
    <mergeCell ref="F203:F204"/>
    <mergeCell ref="G203:G204"/>
    <mergeCell ref="H203:H204"/>
    <mergeCell ref="I203:I204"/>
    <mergeCell ref="D201:D202"/>
    <mergeCell ref="E201:E202"/>
    <mergeCell ref="F201:F202"/>
    <mergeCell ref="G201:G202"/>
    <mergeCell ref="H201:H202"/>
    <mergeCell ref="I201:I202"/>
    <mergeCell ref="E199:E200"/>
    <mergeCell ref="F199:F200"/>
    <mergeCell ref="G199:G200"/>
    <mergeCell ref="H199:H200"/>
    <mergeCell ref="I199:I200"/>
    <mergeCell ref="J199:J200"/>
    <mergeCell ref="F197:F198"/>
    <mergeCell ref="I195:I196"/>
    <mergeCell ref="J195:J196"/>
    <mergeCell ref="H197:H198"/>
    <mergeCell ref="I197:I198"/>
    <mergeCell ref="J197:J198"/>
    <mergeCell ref="G189:G190"/>
    <mergeCell ref="G191:G192"/>
    <mergeCell ref="J193:J194"/>
    <mergeCell ref="G195:G196"/>
    <mergeCell ref="H195:H196"/>
    <mergeCell ref="I191:I192"/>
    <mergeCell ref="G193:G194"/>
    <mergeCell ref="J191:J192"/>
    <mergeCell ref="H189:H190"/>
    <mergeCell ref="H191:H192"/>
    <mergeCell ref="F191:F192"/>
    <mergeCell ref="A266:A267"/>
    <mergeCell ref="F189:F190"/>
    <mergeCell ref="C195:C196"/>
    <mergeCell ref="D195:D196"/>
    <mergeCell ref="E195:E196"/>
    <mergeCell ref="F195:F196"/>
    <mergeCell ref="D189:D190"/>
    <mergeCell ref="E189:E190"/>
    <mergeCell ref="A213:A214"/>
    <mergeCell ref="A215:A216"/>
    <mergeCell ref="A217:A218"/>
    <mergeCell ref="A220:A221"/>
    <mergeCell ref="H193:H194"/>
    <mergeCell ref="I193:I194"/>
    <mergeCell ref="F193:F194"/>
    <mergeCell ref="C197:C198"/>
    <mergeCell ref="D197:D198"/>
    <mergeCell ref="E197:E198"/>
    <mergeCell ref="A209:A210"/>
    <mergeCell ref="A248:A249"/>
    <mergeCell ref="A256:A257"/>
    <mergeCell ref="A258:A259"/>
    <mergeCell ref="A260:A261"/>
    <mergeCell ref="A232:A233"/>
    <mergeCell ref="A252:A253"/>
    <mergeCell ref="A254:A255"/>
    <mergeCell ref="A238:A239"/>
    <mergeCell ref="A244:A245"/>
    <mergeCell ref="A246:A247"/>
    <mergeCell ref="A268:A269"/>
    <mergeCell ref="A270:A271"/>
    <mergeCell ref="A272:A273"/>
    <mergeCell ref="A234:A235"/>
    <mergeCell ref="A262:A263"/>
    <mergeCell ref="A240:A241"/>
    <mergeCell ref="A242:A243"/>
    <mergeCell ref="A250:A251"/>
    <mergeCell ref="A264:A265"/>
    <mergeCell ref="A236:A237"/>
    <mergeCell ref="A224:A225"/>
    <mergeCell ref="A226:A227"/>
    <mergeCell ref="A228:A229"/>
    <mergeCell ref="A230:A231"/>
    <mergeCell ref="I189:I190"/>
    <mergeCell ref="J189:J190"/>
    <mergeCell ref="D191:D192"/>
    <mergeCell ref="A199:A200"/>
    <mergeCell ref="A205:A206"/>
    <mergeCell ref="A207:A208"/>
    <mergeCell ref="A211:A212"/>
    <mergeCell ref="A189:A190"/>
    <mergeCell ref="A191:A192"/>
    <mergeCell ref="A193:A194"/>
    <mergeCell ref="A195:A196"/>
    <mergeCell ref="A197:A198"/>
    <mergeCell ref="A203:A204"/>
    <mergeCell ref="C191:C192"/>
    <mergeCell ref="C189:C190"/>
    <mergeCell ref="E191:E192"/>
    <mergeCell ref="A201:A202"/>
    <mergeCell ref="C201:C202"/>
    <mergeCell ref="C193:C194"/>
    <mergeCell ref="D193:D194"/>
    <mergeCell ref="E193:E194"/>
    <mergeCell ref="C199:C200"/>
    <mergeCell ref="D199:D200"/>
    <mergeCell ref="A188:AE188"/>
    <mergeCell ref="D4:D5"/>
    <mergeCell ref="G4:G5"/>
    <mergeCell ref="W4:W5"/>
    <mergeCell ref="L4:N4"/>
    <mergeCell ref="A99:AE99"/>
    <mergeCell ref="A101:AE101"/>
    <mergeCell ref="K4:K5"/>
    <mergeCell ref="E4:E5"/>
    <mergeCell ref="X4:X5"/>
    <mergeCell ref="A6:AE6"/>
    <mergeCell ref="A4:A5"/>
    <mergeCell ref="Y4:Y5"/>
    <mergeCell ref="B4:B5"/>
    <mergeCell ref="F4:F5"/>
    <mergeCell ref="J4:J5"/>
    <mergeCell ref="C4:C5"/>
    <mergeCell ref="Z4:Z5"/>
    <mergeCell ref="AA4:AA5"/>
    <mergeCell ref="J148:J149"/>
    <mergeCell ref="A96:AE96"/>
    <mergeCell ref="A109:AE109"/>
    <mergeCell ref="P4:P5"/>
    <mergeCell ref="O4:O5"/>
    <mergeCell ref="AE4:AE5"/>
    <mergeCell ref="AC4:AC5"/>
    <mergeCell ref="AD4:AD5"/>
    <mergeCell ref="I4:I5"/>
    <mergeCell ref="AB4:AB5"/>
    <mergeCell ref="I148:I149"/>
    <mergeCell ref="A176:G176"/>
    <mergeCell ref="A177:AE177"/>
    <mergeCell ref="H4:H5"/>
    <mergeCell ref="Q4:V4"/>
    <mergeCell ref="A133:AE133"/>
    <mergeCell ref="A86:AE86"/>
    <mergeCell ref="A88:G88"/>
    <mergeCell ref="A89:AE89"/>
    <mergeCell ref="A91:G91"/>
    <mergeCell ref="U148:U149"/>
    <mergeCell ref="A187:G187"/>
    <mergeCell ref="A118:AE118"/>
    <mergeCell ref="C120:C122"/>
    <mergeCell ref="A125:G125"/>
    <mergeCell ref="A126:AE126"/>
    <mergeCell ref="A132:G132"/>
    <mergeCell ref="A161:AE161"/>
    <mergeCell ref="A151:AE151"/>
    <mergeCell ref="A160:G160"/>
    <mergeCell ref="M148:M149"/>
    <mergeCell ref="L148:L149"/>
    <mergeCell ref="P148:P149"/>
    <mergeCell ref="Q148:Q149"/>
    <mergeCell ref="R148:R149"/>
    <mergeCell ref="T148:T149"/>
    <mergeCell ref="H134:H137"/>
    <mergeCell ref="A146:G146"/>
    <mergeCell ref="A147:AE147"/>
    <mergeCell ref="A104:AE104"/>
    <mergeCell ref="A108:G108"/>
    <mergeCell ref="AE134:AE137"/>
    <mergeCell ref="A117:G117"/>
    <mergeCell ref="A279:AE279"/>
    <mergeCell ref="A281:G281"/>
    <mergeCell ref="A103:G103"/>
    <mergeCell ref="A98:G98"/>
    <mergeCell ref="S148:S149"/>
    <mergeCell ref="A85:G85"/>
    <mergeCell ref="N148:N149"/>
    <mergeCell ref="V148:V149"/>
    <mergeCell ref="A92:AE92"/>
    <mergeCell ref="A150:G150"/>
  </mergeCells>
  <printOptions/>
  <pageMargins left="0.17" right="0.17" top="0.17" bottom="0.16" header="0.17" footer="0.16"/>
  <pageSetup fitToHeight="7" fitToWidth="1" horizontalDpi="600" verticalDpi="600" orientation="landscape" paperSize="9" scale="24" r:id="rId1"/>
  <colBreaks count="2" manualBreakCount="2">
    <brk id="10" max="278" man="1"/>
    <brk id="22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5"/>
  <sheetViews>
    <sheetView zoomScalePageLayoutView="0" workbookViewId="0" topLeftCell="A1">
      <selection activeCell="D491" sqref="D491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5" width="13.8515625" style="1" bestFit="1" customWidth="1"/>
    <col min="6" max="16384" width="9.140625" style="1" customWidth="1"/>
  </cols>
  <sheetData>
    <row r="1" spans="1:4" ht="21" thickBot="1">
      <c r="A1" s="5"/>
      <c r="B1" s="16"/>
      <c r="C1" s="17"/>
      <c r="D1" s="18" t="s">
        <v>1039</v>
      </c>
    </row>
    <row r="2" ht="12.75">
      <c r="A2" s="8"/>
    </row>
    <row r="3" ht="13.5" thickBot="1"/>
    <row r="4" spans="1:4" ht="24.75" customHeight="1">
      <c r="A4" s="614" t="s">
        <v>1010</v>
      </c>
      <c r="B4" s="615"/>
      <c r="C4" s="615"/>
      <c r="D4" s="616"/>
    </row>
    <row r="5" spans="1:4" ht="25.5">
      <c r="A5" s="78" t="s">
        <v>1028</v>
      </c>
      <c r="B5" s="72" t="s">
        <v>1040</v>
      </c>
      <c r="C5" s="72" t="s">
        <v>1041</v>
      </c>
      <c r="D5" s="79" t="s">
        <v>1042</v>
      </c>
    </row>
    <row r="6" spans="1:4" ht="20.25" customHeight="1">
      <c r="A6" s="602" t="s">
        <v>1174</v>
      </c>
      <c r="B6" s="603"/>
      <c r="C6" s="603"/>
      <c r="D6" s="604"/>
    </row>
    <row r="7" spans="1:4" ht="12.75">
      <c r="A7" s="21">
        <v>1</v>
      </c>
      <c r="B7" s="13" t="s">
        <v>1291</v>
      </c>
      <c r="C7" s="21">
        <v>2008</v>
      </c>
      <c r="D7" s="433">
        <v>4010</v>
      </c>
    </row>
    <row r="8" spans="1:4" ht="12.75">
      <c r="A8" s="21">
        <v>2</v>
      </c>
      <c r="B8" s="13" t="s">
        <v>1291</v>
      </c>
      <c r="C8" s="21">
        <v>2008</v>
      </c>
      <c r="D8" s="433">
        <v>4010.01</v>
      </c>
    </row>
    <row r="9" spans="1:4" ht="12.75">
      <c r="A9" s="21">
        <v>3</v>
      </c>
      <c r="B9" s="13" t="s">
        <v>1291</v>
      </c>
      <c r="C9" s="21">
        <v>2008</v>
      </c>
      <c r="D9" s="433">
        <v>4357.8</v>
      </c>
    </row>
    <row r="10" spans="1:4" ht="12.75">
      <c r="A10" s="21">
        <v>4</v>
      </c>
      <c r="B10" s="13" t="s">
        <v>1291</v>
      </c>
      <c r="C10" s="21">
        <v>2008</v>
      </c>
      <c r="D10" s="433">
        <v>3700.6</v>
      </c>
    </row>
    <row r="11" spans="1:4" ht="12.75">
      <c r="A11" s="21">
        <v>5</v>
      </c>
      <c r="B11" s="13" t="s">
        <v>1291</v>
      </c>
      <c r="C11" s="21">
        <v>2008</v>
      </c>
      <c r="D11" s="433">
        <v>3800</v>
      </c>
    </row>
    <row r="12" spans="1:4" ht="12.75">
      <c r="A12" s="21">
        <v>6</v>
      </c>
      <c r="B12" s="13" t="s">
        <v>1291</v>
      </c>
      <c r="C12" s="21">
        <v>2009</v>
      </c>
      <c r="D12" s="433">
        <v>4538.81</v>
      </c>
    </row>
    <row r="13" spans="1:4" ht="12.75">
      <c r="A13" s="21">
        <v>7</v>
      </c>
      <c r="B13" s="13" t="s">
        <v>1291</v>
      </c>
      <c r="C13" s="21">
        <v>2009</v>
      </c>
      <c r="D13" s="433">
        <v>4651.6</v>
      </c>
    </row>
    <row r="14" spans="1:4" ht="12.75">
      <c r="A14" s="21">
        <v>8</v>
      </c>
      <c r="B14" s="13" t="s">
        <v>1291</v>
      </c>
      <c r="C14" s="21">
        <v>2009</v>
      </c>
      <c r="D14" s="433">
        <v>4538.8</v>
      </c>
    </row>
    <row r="15" spans="1:4" ht="12.75">
      <c r="A15" s="21">
        <v>9</v>
      </c>
      <c r="B15" s="13" t="s">
        <v>952</v>
      </c>
      <c r="C15" s="21">
        <v>2009</v>
      </c>
      <c r="D15" s="433">
        <v>790</v>
      </c>
    </row>
    <row r="16" spans="1:4" ht="12.75">
      <c r="A16" s="21">
        <v>10</v>
      </c>
      <c r="B16" s="13" t="s">
        <v>953</v>
      </c>
      <c r="C16" s="21">
        <v>2009</v>
      </c>
      <c r="D16" s="433">
        <v>34350.7</v>
      </c>
    </row>
    <row r="17" spans="1:4" ht="12.75">
      <c r="A17" s="21">
        <v>11</v>
      </c>
      <c r="B17" s="13" t="s">
        <v>954</v>
      </c>
      <c r="C17" s="21">
        <v>2010</v>
      </c>
      <c r="D17" s="433">
        <v>2319</v>
      </c>
    </row>
    <row r="18" spans="1:4" ht="12.75">
      <c r="A18" s="21">
        <v>12</v>
      </c>
      <c r="B18" s="13" t="s">
        <v>1291</v>
      </c>
      <c r="C18" s="21">
        <v>2011</v>
      </c>
      <c r="D18" s="433">
        <v>3663.2</v>
      </c>
    </row>
    <row r="19" spans="1:4" ht="12.75">
      <c r="A19" s="21">
        <v>13</v>
      </c>
      <c r="B19" s="13" t="s">
        <v>1291</v>
      </c>
      <c r="C19" s="21">
        <v>2012</v>
      </c>
      <c r="D19" s="433">
        <v>4320</v>
      </c>
    </row>
    <row r="20" spans="1:4" ht="12.75">
      <c r="A20" s="21">
        <v>14</v>
      </c>
      <c r="B20" s="13" t="s">
        <v>955</v>
      </c>
      <c r="C20" s="21">
        <v>2012</v>
      </c>
      <c r="D20" s="433">
        <v>20801</v>
      </c>
    </row>
    <row r="21" spans="1:4" ht="12.75">
      <c r="A21" s="21">
        <v>15</v>
      </c>
      <c r="B21" s="13" t="s">
        <v>956</v>
      </c>
      <c r="C21" s="21">
        <v>2012</v>
      </c>
      <c r="D21" s="433">
        <v>48566.79</v>
      </c>
    </row>
    <row r="22" spans="1:4" ht="12.75">
      <c r="A22" s="21">
        <v>16</v>
      </c>
      <c r="B22" s="13" t="s">
        <v>957</v>
      </c>
      <c r="C22" s="21">
        <v>2008</v>
      </c>
      <c r="D22" s="433">
        <v>4443.24</v>
      </c>
    </row>
    <row r="23" spans="1:4" ht="12.75">
      <c r="A23" s="21">
        <v>17</v>
      </c>
      <c r="B23" s="13" t="s">
        <v>958</v>
      </c>
      <c r="C23" s="21">
        <v>2009</v>
      </c>
      <c r="D23" s="433">
        <v>14039.15</v>
      </c>
    </row>
    <row r="24" spans="1:4" ht="12.75">
      <c r="A24" s="21">
        <v>18</v>
      </c>
      <c r="B24" s="13" t="s">
        <v>959</v>
      </c>
      <c r="C24" s="21">
        <v>2008</v>
      </c>
      <c r="D24" s="433">
        <v>6179</v>
      </c>
    </row>
    <row r="25" spans="1:4" ht="12.75">
      <c r="A25" s="21">
        <v>19</v>
      </c>
      <c r="B25" s="13" t="s">
        <v>823</v>
      </c>
      <c r="C25" s="21">
        <v>2009</v>
      </c>
      <c r="D25" s="433">
        <v>9943</v>
      </c>
    </row>
    <row r="26" spans="1:4" ht="12.75">
      <c r="A26" s="21">
        <v>20</v>
      </c>
      <c r="B26" s="13" t="s">
        <v>823</v>
      </c>
      <c r="C26" s="21">
        <v>2009</v>
      </c>
      <c r="D26" s="433">
        <v>9943</v>
      </c>
    </row>
    <row r="27" spans="1:4" ht="12.75">
      <c r="A27" s="21">
        <v>21</v>
      </c>
      <c r="B27" s="13" t="s">
        <v>960</v>
      </c>
      <c r="C27" s="21">
        <v>2010</v>
      </c>
      <c r="D27" s="433">
        <v>497.76</v>
      </c>
    </row>
    <row r="28" spans="1:4" ht="21.75" customHeight="1">
      <c r="A28" s="525" t="s">
        <v>1172</v>
      </c>
      <c r="B28" s="526"/>
      <c r="C28" s="527"/>
      <c r="D28" s="253">
        <f>SUM(D7:D27)</f>
        <v>193463.46</v>
      </c>
    </row>
    <row r="29" spans="1:4" ht="25.5" customHeight="1">
      <c r="A29" s="602" t="s">
        <v>1173</v>
      </c>
      <c r="B29" s="603"/>
      <c r="C29" s="603"/>
      <c r="D29" s="604"/>
    </row>
    <row r="30" spans="1:4" ht="12.75">
      <c r="A30" s="21">
        <v>1</v>
      </c>
      <c r="B30" s="80" t="s">
        <v>1175</v>
      </c>
      <c r="C30" s="81">
        <v>2008</v>
      </c>
      <c r="D30" s="84">
        <v>4995</v>
      </c>
    </row>
    <row r="31" spans="1:4" ht="12.75">
      <c r="A31" s="21">
        <v>2</v>
      </c>
      <c r="B31" s="80" t="s">
        <v>1176</v>
      </c>
      <c r="C31" s="81">
        <v>2008</v>
      </c>
      <c r="D31" s="84">
        <v>1488</v>
      </c>
    </row>
    <row r="32" spans="1:4" ht="12.75">
      <c r="A32" s="21">
        <v>3</v>
      </c>
      <c r="B32" s="80" t="s">
        <v>1177</v>
      </c>
      <c r="C32" s="81">
        <v>2008</v>
      </c>
      <c r="D32" s="84">
        <v>2200</v>
      </c>
    </row>
    <row r="33" spans="1:4" ht="12.75">
      <c r="A33" s="21">
        <v>4</v>
      </c>
      <c r="B33" s="80" t="s">
        <v>1178</v>
      </c>
      <c r="C33" s="81">
        <v>2008</v>
      </c>
      <c r="D33" s="85">
        <v>2600</v>
      </c>
    </row>
    <row r="34" spans="1:4" ht="12.75">
      <c r="A34" s="21">
        <v>5</v>
      </c>
      <c r="B34" s="80" t="s">
        <v>1179</v>
      </c>
      <c r="C34" s="82">
        <v>2009</v>
      </c>
      <c r="D34" s="86">
        <v>1483</v>
      </c>
    </row>
    <row r="35" spans="1:4" ht="12.75">
      <c r="A35" s="21">
        <v>6</v>
      </c>
      <c r="B35" s="80" t="s">
        <v>1180</v>
      </c>
      <c r="C35" s="82">
        <v>2010</v>
      </c>
      <c r="D35" s="86">
        <v>469</v>
      </c>
    </row>
    <row r="36" spans="1:4" ht="12.75">
      <c r="A36" s="21">
        <v>7</v>
      </c>
      <c r="B36" s="83" t="s">
        <v>1181</v>
      </c>
      <c r="C36" s="21">
        <v>2010</v>
      </c>
      <c r="D36" s="87">
        <v>1170</v>
      </c>
    </row>
    <row r="37" spans="1:4" ht="12.75">
      <c r="A37" s="21">
        <v>8</v>
      </c>
      <c r="B37" s="83" t="s">
        <v>1182</v>
      </c>
      <c r="C37" s="21">
        <v>2010</v>
      </c>
      <c r="D37" s="87">
        <v>344.26</v>
      </c>
    </row>
    <row r="38" spans="1:4" ht="12.75">
      <c r="A38" s="21">
        <v>9</v>
      </c>
      <c r="B38" s="83" t="s">
        <v>1183</v>
      </c>
      <c r="C38" s="21">
        <v>2010</v>
      </c>
      <c r="D38" s="87">
        <v>512.3</v>
      </c>
    </row>
    <row r="39" spans="1:4" ht="12.75">
      <c r="A39" s="21">
        <v>10</v>
      </c>
      <c r="B39" s="83" t="s">
        <v>1184</v>
      </c>
      <c r="C39" s="21">
        <v>2011</v>
      </c>
      <c r="D39" s="87">
        <v>1199</v>
      </c>
    </row>
    <row r="40" spans="1:4" ht="12.75">
      <c r="A40" s="21">
        <v>11</v>
      </c>
      <c r="B40" s="13" t="s">
        <v>1185</v>
      </c>
      <c r="C40" s="21">
        <v>2011</v>
      </c>
      <c r="D40" s="87">
        <v>1625.2</v>
      </c>
    </row>
    <row r="41" spans="1:4" ht="12.75">
      <c r="A41" s="21">
        <v>12</v>
      </c>
      <c r="B41" s="13" t="s">
        <v>1186</v>
      </c>
      <c r="C41" s="21">
        <v>2011</v>
      </c>
      <c r="D41" s="87">
        <v>568.29</v>
      </c>
    </row>
    <row r="42" spans="1:4" ht="12.75">
      <c r="A42" s="21">
        <v>13</v>
      </c>
      <c r="B42" s="12" t="s">
        <v>1187</v>
      </c>
      <c r="C42" s="34">
        <v>2012</v>
      </c>
      <c r="D42" s="76">
        <v>394.31</v>
      </c>
    </row>
    <row r="43" spans="1:4" ht="12.75">
      <c r="A43" s="525" t="s">
        <v>1172</v>
      </c>
      <c r="B43" s="526"/>
      <c r="C43" s="527"/>
      <c r="D43" s="89">
        <f>SUM(D30:D42)</f>
        <v>19048.36</v>
      </c>
    </row>
    <row r="44" spans="1:4" ht="21.75" customHeight="1">
      <c r="A44" s="602" t="s">
        <v>1278</v>
      </c>
      <c r="B44" s="603"/>
      <c r="C44" s="603"/>
      <c r="D44" s="604"/>
    </row>
    <row r="45" spans="1:4" ht="12.75">
      <c r="A45" s="21">
        <v>1</v>
      </c>
      <c r="B45" s="105" t="s">
        <v>1287</v>
      </c>
      <c r="C45" s="110">
        <v>2008</v>
      </c>
      <c r="D45" s="111">
        <v>259.03</v>
      </c>
    </row>
    <row r="46" spans="1:4" ht="12.75">
      <c r="A46" s="21">
        <v>2</v>
      </c>
      <c r="B46" s="105" t="s">
        <v>1288</v>
      </c>
      <c r="C46" s="110">
        <v>2008</v>
      </c>
      <c r="D46" s="111">
        <v>152.5</v>
      </c>
    </row>
    <row r="47" spans="1:4" ht="12.75">
      <c r="A47" s="21">
        <v>3</v>
      </c>
      <c r="B47" s="105" t="s">
        <v>1289</v>
      </c>
      <c r="C47" s="110">
        <v>2008</v>
      </c>
      <c r="D47" s="111">
        <v>122.13</v>
      </c>
    </row>
    <row r="48" spans="1:4" ht="12.75">
      <c r="A48" s="21">
        <v>4</v>
      </c>
      <c r="B48" s="105" t="s">
        <v>1290</v>
      </c>
      <c r="C48" s="110">
        <v>2008</v>
      </c>
      <c r="D48" s="111">
        <v>149</v>
      </c>
    </row>
    <row r="49" spans="1:4" ht="12.75">
      <c r="A49" s="21">
        <v>5</v>
      </c>
      <c r="B49" s="105" t="s">
        <v>1291</v>
      </c>
      <c r="C49" s="110">
        <v>2009</v>
      </c>
      <c r="D49" s="111">
        <v>2011.99</v>
      </c>
    </row>
    <row r="50" spans="1:4" ht="12.75">
      <c r="A50" s="21">
        <v>6</v>
      </c>
      <c r="B50" s="105" t="s">
        <v>1292</v>
      </c>
      <c r="C50" s="110">
        <v>2009</v>
      </c>
      <c r="D50" s="111">
        <v>52.95</v>
      </c>
    </row>
    <row r="51" spans="1:4" ht="12.75">
      <c r="A51" s="21">
        <v>7</v>
      </c>
      <c r="B51" s="105" t="s">
        <v>1293</v>
      </c>
      <c r="C51" s="110">
        <v>2009</v>
      </c>
      <c r="D51" s="111">
        <v>396</v>
      </c>
    </row>
    <row r="52" spans="1:4" ht="12.75">
      <c r="A52" s="21">
        <v>8</v>
      </c>
      <c r="B52" s="105" t="s">
        <v>1294</v>
      </c>
      <c r="C52" s="110">
        <v>2009</v>
      </c>
      <c r="D52" s="111">
        <v>165.43</v>
      </c>
    </row>
    <row r="53" spans="1:4" ht="12.75">
      <c r="A53" s="21">
        <v>9</v>
      </c>
      <c r="B53" s="105" t="s">
        <v>1295</v>
      </c>
      <c r="C53" s="110">
        <v>2009</v>
      </c>
      <c r="D53" s="111">
        <v>146</v>
      </c>
    </row>
    <row r="54" spans="1:4" ht="12.75">
      <c r="A54" s="21">
        <v>10</v>
      </c>
      <c r="B54" s="105" t="s">
        <v>1296</v>
      </c>
      <c r="C54" s="110">
        <v>2009</v>
      </c>
      <c r="D54" s="111">
        <v>149</v>
      </c>
    </row>
    <row r="55" spans="1:4" ht="12.75">
      <c r="A55" s="21">
        <v>11</v>
      </c>
      <c r="B55" s="105" t="s">
        <v>1297</v>
      </c>
      <c r="C55" s="110">
        <v>2009</v>
      </c>
      <c r="D55" s="111">
        <v>1110</v>
      </c>
    </row>
    <row r="56" spans="1:4" ht="25.5">
      <c r="A56" s="21">
        <v>12</v>
      </c>
      <c r="B56" s="13" t="s">
        <v>1298</v>
      </c>
      <c r="C56" s="21">
        <v>2010</v>
      </c>
      <c r="D56" s="73">
        <v>1070.71</v>
      </c>
    </row>
    <row r="57" spans="1:4" ht="12.75">
      <c r="A57" s="21">
        <v>13</v>
      </c>
      <c r="B57" s="13" t="s">
        <v>1299</v>
      </c>
      <c r="C57" s="21">
        <v>2010</v>
      </c>
      <c r="D57" s="73">
        <v>309</v>
      </c>
    </row>
    <row r="58" spans="1:4" ht="12.75">
      <c r="A58" s="21">
        <v>14</v>
      </c>
      <c r="B58" s="13" t="s">
        <v>1300</v>
      </c>
      <c r="C58" s="21">
        <v>2010</v>
      </c>
      <c r="D58" s="73">
        <v>694.17</v>
      </c>
    </row>
    <row r="59" spans="1:4" ht="12.75">
      <c r="A59" s="21">
        <v>15</v>
      </c>
      <c r="B59" s="13" t="s">
        <v>1301</v>
      </c>
      <c r="C59" s="21">
        <v>2011</v>
      </c>
      <c r="D59" s="73">
        <v>342.93</v>
      </c>
    </row>
    <row r="60" spans="1:4" ht="12.75">
      <c r="A60" s="21">
        <v>16</v>
      </c>
      <c r="B60" s="13" t="s">
        <v>1302</v>
      </c>
      <c r="C60" s="21">
        <v>2011</v>
      </c>
      <c r="D60" s="73">
        <v>1664.71</v>
      </c>
    </row>
    <row r="61" spans="1:4" ht="12.75">
      <c r="A61" s="21">
        <v>17</v>
      </c>
      <c r="B61" s="13" t="s">
        <v>1303</v>
      </c>
      <c r="C61" s="21">
        <v>2011</v>
      </c>
      <c r="D61" s="73">
        <v>3500</v>
      </c>
    </row>
    <row r="62" spans="1:4" ht="12.75">
      <c r="A62" s="21">
        <v>18</v>
      </c>
      <c r="B62" s="13" t="s">
        <v>1291</v>
      </c>
      <c r="C62" s="21">
        <v>2011</v>
      </c>
      <c r="D62" s="73">
        <v>2631.01</v>
      </c>
    </row>
    <row r="63" spans="1:4" ht="12.75">
      <c r="A63" s="21">
        <v>19</v>
      </c>
      <c r="B63" s="13" t="s">
        <v>1304</v>
      </c>
      <c r="C63" s="21">
        <v>2011</v>
      </c>
      <c r="D63" s="73">
        <v>229</v>
      </c>
    </row>
    <row r="64" spans="1:4" ht="12.75">
      <c r="A64" s="21">
        <v>20</v>
      </c>
      <c r="B64" s="13" t="s">
        <v>1305</v>
      </c>
      <c r="C64" s="21">
        <v>2012</v>
      </c>
      <c r="D64" s="73">
        <v>59</v>
      </c>
    </row>
    <row r="65" spans="1:4" ht="12.75">
      <c r="A65" s="21">
        <v>21</v>
      </c>
      <c r="B65" s="13" t="s">
        <v>1306</v>
      </c>
      <c r="C65" s="21">
        <v>2012</v>
      </c>
      <c r="D65" s="73">
        <v>229</v>
      </c>
    </row>
    <row r="66" spans="1:4" ht="12.75">
      <c r="A66" s="21">
        <v>22</v>
      </c>
      <c r="B66" s="13" t="s">
        <v>1307</v>
      </c>
      <c r="C66" s="21">
        <v>2012</v>
      </c>
      <c r="D66" s="73">
        <v>169</v>
      </c>
    </row>
    <row r="67" spans="1:4" ht="12.75">
      <c r="A67" s="21">
        <v>23</v>
      </c>
      <c r="B67" s="13" t="s">
        <v>1308</v>
      </c>
      <c r="C67" s="21">
        <v>2012</v>
      </c>
      <c r="D67" s="73">
        <v>199</v>
      </c>
    </row>
    <row r="68" spans="1:4" ht="12.75">
      <c r="A68" s="21">
        <v>24</v>
      </c>
      <c r="B68" s="105" t="s">
        <v>1309</v>
      </c>
      <c r="C68" s="110">
        <v>2012</v>
      </c>
      <c r="D68" s="111">
        <v>12921.81</v>
      </c>
    </row>
    <row r="69" spans="1:4" ht="12.75">
      <c r="A69" s="21">
        <v>25</v>
      </c>
      <c r="B69" s="112" t="s">
        <v>1310</v>
      </c>
      <c r="C69" s="21">
        <v>2012</v>
      </c>
      <c r="D69" s="73">
        <v>423.74</v>
      </c>
    </row>
    <row r="70" spans="1:4" ht="12.75">
      <c r="A70" s="21">
        <v>26</v>
      </c>
      <c r="B70" s="105" t="s">
        <v>1311</v>
      </c>
      <c r="C70" s="110">
        <v>2013</v>
      </c>
      <c r="D70" s="111">
        <v>359</v>
      </c>
    </row>
    <row r="71" spans="1:4" ht="12.75">
      <c r="A71" s="21">
        <v>27</v>
      </c>
      <c r="B71" s="105" t="s">
        <v>1312</v>
      </c>
      <c r="C71" s="110">
        <v>2013</v>
      </c>
      <c r="D71" s="111">
        <v>352.86</v>
      </c>
    </row>
    <row r="72" spans="1:4" ht="18.75" customHeight="1">
      <c r="A72" s="525" t="s">
        <v>1172</v>
      </c>
      <c r="B72" s="526"/>
      <c r="C72" s="527"/>
      <c r="D72" s="89">
        <f>SUM(D45:D71)</f>
        <v>29868.97</v>
      </c>
    </row>
    <row r="73" spans="1:4" ht="23.25" customHeight="1">
      <c r="A73" s="602" t="s">
        <v>1361</v>
      </c>
      <c r="B73" s="603"/>
      <c r="C73" s="603"/>
      <c r="D73" s="604"/>
    </row>
    <row r="74" spans="1:4" ht="24" customHeight="1">
      <c r="A74" s="21">
        <v>1</v>
      </c>
      <c r="B74" s="233" t="s">
        <v>783</v>
      </c>
      <c r="C74" s="110">
        <v>2008</v>
      </c>
      <c r="D74" s="132">
        <v>1329.8</v>
      </c>
    </row>
    <row r="75" spans="1:4" ht="24" customHeight="1">
      <c r="A75" s="21">
        <v>2</v>
      </c>
      <c r="B75" s="233" t="s">
        <v>784</v>
      </c>
      <c r="C75" s="110">
        <v>2009</v>
      </c>
      <c r="D75" s="132">
        <v>2058.99</v>
      </c>
    </row>
    <row r="76" spans="1:4" ht="24" customHeight="1">
      <c r="A76" s="21">
        <v>3</v>
      </c>
      <c r="B76" s="343" t="s">
        <v>785</v>
      </c>
      <c r="C76" s="261">
        <v>2010</v>
      </c>
      <c r="D76" s="345">
        <v>4307.22</v>
      </c>
    </row>
    <row r="77" spans="1:4" ht="24" customHeight="1">
      <c r="A77" s="21">
        <v>4</v>
      </c>
      <c r="B77" s="343" t="s">
        <v>786</v>
      </c>
      <c r="C77" s="261">
        <v>2010</v>
      </c>
      <c r="D77" s="345">
        <v>965.23</v>
      </c>
    </row>
    <row r="78" spans="1:4" ht="24" customHeight="1">
      <c r="A78" s="21">
        <v>5</v>
      </c>
      <c r="B78" s="344" t="s">
        <v>787</v>
      </c>
      <c r="C78" s="261">
        <v>2010</v>
      </c>
      <c r="D78" s="345">
        <v>4720.64</v>
      </c>
    </row>
    <row r="79" spans="1:4" ht="24" customHeight="1">
      <c r="A79" s="21">
        <v>6</v>
      </c>
      <c r="B79" s="343" t="s">
        <v>788</v>
      </c>
      <c r="C79" s="261">
        <v>2010</v>
      </c>
      <c r="D79" s="345">
        <v>1325.56</v>
      </c>
    </row>
    <row r="80" spans="1:4" ht="24" customHeight="1">
      <c r="A80" s="21">
        <v>7</v>
      </c>
      <c r="B80" s="344" t="s">
        <v>789</v>
      </c>
      <c r="C80" s="21">
        <v>2011</v>
      </c>
      <c r="D80" s="190">
        <v>3412</v>
      </c>
    </row>
    <row r="81" spans="1:4" ht="22.5" customHeight="1">
      <c r="A81" s="525" t="s">
        <v>1172</v>
      </c>
      <c r="B81" s="526"/>
      <c r="C81" s="527"/>
      <c r="D81" s="253">
        <f>SUM(D74:D80)</f>
        <v>18119.440000000002</v>
      </c>
    </row>
    <row r="82" spans="1:4" ht="18.75" customHeight="1">
      <c r="A82" s="602" t="s">
        <v>1362</v>
      </c>
      <c r="B82" s="603"/>
      <c r="C82" s="603"/>
      <c r="D82" s="604"/>
    </row>
    <row r="83" spans="1:4" ht="12.75">
      <c r="A83" s="21">
        <v>1</v>
      </c>
      <c r="B83" s="75" t="s">
        <v>1291</v>
      </c>
      <c r="C83" s="33">
        <v>2008</v>
      </c>
      <c r="D83" s="111">
        <v>2990</v>
      </c>
    </row>
    <row r="84" spans="1:4" ht="12.75">
      <c r="A84" s="21">
        <v>2</v>
      </c>
      <c r="B84" s="75" t="s">
        <v>1373</v>
      </c>
      <c r="C84" s="33">
        <v>2008</v>
      </c>
      <c r="D84" s="111">
        <v>2571.52</v>
      </c>
    </row>
    <row r="85" spans="1:4" ht="12.75">
      <c r="A85" s="21">
        <v>3</v>
      </c>
      <c r="B85" s="75" t="s">
        <v>1374</v>
      </c>
      <c r="C85" s="33">
        <v>2008</v>
      </c>
      <c r="D85" s="111">
        <v>7800</v>
      </c>
    </row>
    <row r="86" spans="1:4" ht="12.75">
      <c r="A86" s="21">
        <v>4</v>
      </c>
      <c r="B86" s="75" t="s">
        <v>1375</v>
      </c>
      <c r="C86" s="33">
        <v>2008</v>
      </c>
      <c r="D86" s="111">
        <v>9414</v>
      </c>
    </row>
    <row r="87" spans="1:4" ht="12.75">
      <c r="A87" s="21">
        <v>5</v>
      </c>
      <c r="B87" s="75" t="s">
        <v>1376</v>
      </c>
      <c r="C87" s="33">
        <v>2009</v>
      </c>
      <c r="D87" s="111">
        <v>1209.85</v>
      </c>
    </row>
    <row r="88" spans="1:4" ht="12.75">
      <c r="A88" s="21">
        <v>6</v>
      </c>
      <c r="B88" s="75" t="s">
        <v>1377</v>
      </c>
      <c r="C88" s="33">
        <v>2009</v>
      </c>
      <c r="D88" s="111">
        <v>14872.39</v>
      </c>
    </row>
    <row r="89" spans="1:4" ht="12.75">
      <c r="A89" s="21">
        <v>7</v>
      </c>
      <c r="B89" s="75" t="s">
        <v>1378</v>
      </c>
      <c r="C89" s="33">
        <v>2009</v>
      </c>
      <c r="D89" s="111">
        <v>500</v>
      </c>
    </row>
    <row r="90" spans="1:4" ht="12.75">
      <c r="A90" s="21">
        <v>8</v>
      </c>
      <c r="B90" s="75" t="s">
        <v>1379</v>
      </c>
      <c r="C90" s="33">
        <v>2009</v>
      </c>
      <c r="D90" s="111">
        <v>2582.74</v>
      </c>
    </row>
    <row r="91" spans="1:4" ht="12.75">
      <c r="A91" s="21">
        <v>9</v>
      </c>
      <c r="B91" s="75" t="s">
        <v>1380</v>
      </c>
      <c r="C91" s="33">
        <v>2009</v>
      </c>
      <c r="D91" s="111">
        <v>1000</v>
      </c>
    </row>
    <row r="92" spans="1:4" ht="12.75">
      <c r="A92" s="21">
        <v>10</v>
      </c>
      <c r="B92" s="75" t="s">
        <v>1381</v>
      </c>
      <c r="C92" s="33">
        <v>2010</v>
      </c>
      <c r="D92" s="111">
        <v>1400</v>
      </c>
    </row>
    <row r="93" spans="1:4" ht="12.75">
      <c r="A93" s="21">
        <v>11</v>
      </c>
      <c r="B93" s="75" t="s">
        <v>1291</v>
      </c>
      <c r="C93" s="33">
        <v>2010</v>
      </c>
      <c r="D93" s="111">
        <v>3150</v>
      </c>
    </row>
    <row r="94" spans="1:4" ht="12.75">
      <c r="A94" s="21">
        <v>12</v>
      </c>
      <c r="B94" s="75" t="s">
        <v>1382</v>
      </c>
      <c r="C94" s="33">
        <v>2011</v>
      </c>
      <c r="D94" s="111">
        <v>400</v>
      </c>
    </row>
    <row r="95" spans="1:4" ht="12.75">
      <c r="A95" s="21">
        <v>13</v>
      </c>
      <c r="B95" s="75" t="s">
        <v>1383</v>
      </c>
      <c r="C95" s="33">
        <v>2011</v>
      </c>
      <c r="D95" s="128">
        <v>3290</v>
      </c>
    </row>
    <row r="96" spans="1:4" ht="12.75">
      <c r="A96" s="21">
        <v>14</v>
      </c>
      <c r="B96" s="75" t="s">
        <v>1291</v>
      </c>
      <c r="C96" s="33">
        <v>2011</v>
      </c>
      <c r="D96" s="128">
        <v>3330</v>
      </c>
    </row>
    <row r="97" spans="1:4" ht="12.75">
      <c r="A97" s="21">
        <v>15</v>
      </c>
      <c r="B97" s="75" t="s">
        <v>1384</v>
      </c>
      <c r="C97" s="33">
        <v>2011</v>
      </c>
      <c r="D97" s="111">
        <v>6998</v>
      </c>
    </row>
    <row r="98" spans="1:4" ht="12.75">
      <c r="A98" s="21">
        <v>16</v>
      </c>
      <c r="B98" s="75" t="s">
        <v>1385</v>
      </c>
      <c r="C98" s="33">
        <v>2012</v>
      </c>
      <c r="D98" s="111">
        <v>10491</v>
      </c>
    </row>
    <row r="99" spans="1:4" ht="12.75">
      <c r="A99" s="21">
        <v>17</v>
      </c>
      <c r="B99" s="75" t="s">
        <v>1386</v>
      </c>
      <c r="C99" s="33">
        <v>2012</v>
      </c>
      <c r="D99" s="111">
        <v>1099</v>
      </c>
    </row>
    <row r="100" spans="1:4" ht="12.75">
      <c r="A100" s="21">
        <v>18</v>
      </c>
      <c r="B100" s="75" t="s">
        <v>1387</v>
      </c>
      <c r="C100" s="33">
        <v>2012</v>
      </c>
      <c r="D100" s="111">
        <v>1135.9</v>
      </c>
    </row>
    <row r="101" spans="1:4" ht="12.75">
      <c r="A101" s="21">
        <v>19</v>
      </c>
      <c r="B101" s="13" t="s">
        <v>1388</v>
      </c>
      <c r="C101" s="21">
        <v>2013</v>
      </c>
      <c r="D101" s="129">
        <v>1720.77</v>
      </c>
    </row>
    <row r="102" spans="1:4" ht="12.75">
      <c r="A102" s="21">
        <v>20</v>
      </c>
      <c r="B102" s="13" t="s">
        <v>1389</v>
      </c>
      <c r="C102" s="21">
        <v>2013</v>
      </c>
      <c r="D102" s="129">
        <v>13680</v>
      </c>
    </row>
    <row r="103" spans="1:4" ht="12.75">
      <c r="A103" s="21">
        <v>21</v>
      </c>
      <c r="B103" s="13" t="s">
        <v>1390</v>
      </c>
      <c r="C103" s="21">
        <v>2013</v>
      </c>
      <c r="D103" s="129">
        <v>3813</v>
      </c>
    </row>
    <row r="104" spans="1:4" ht="12.75">
      <c r="A104" s="525" t="s">
        <v>1172</v>
      </c>
      <c r="B104" s="526"/>
      <c r="C104" s="527"/>
      <c r="D104" s="89">
        <f>SUM(D83:D103)</f>
        <v>93448.17</v>
      </c>
    </row>
    <row r="105" spans="1:4" ht="26.25" customHeight="1">
      <c r="A105" s="602" t="s">
        <v>1399</v>
      </c>
      <c r="B105" s="603"/>
      <c r="C105" s="603"/>
      <c r="D105" s="604"/>
    </row>
    <row r="106" spans="1:4" ht="12.75">
      <c r="A106" s="137">
        <v>1</v>
      </c>
      <c r="B106" s="138" t="s">
        <v>1400</v>
      </c>
      <c r="C106" s="137">
        <v>2008</v>
      </c>
      <c r="D106" s="139">
        <v>649</v>
      </c>
    </row>
    <row r="107" spans="1:4" ht="12.75">
      <c r="A107" s="137">
        <v>2</v>
      </c>
      <c r="B107" s="138" t="s">
        <v>1400</v>
      </c>
      <c r="C107" s="137">
        <v>2008</v>
      </c>
      <c r="D107" s="139">
        <v>649</v>
      </c>
    </row>
    <row r="108" spans="1:4" ht="12.75">
      <c r="A108" s="137">
        <v>3</v>
      </c>
      <c r="B108" s="138" t="s">
        <v>1400</v>
      </c>
      <c r="C108" s="137">
        <v>2009</v>
      </c>
      <c r="D108" s="139">
        <v>599</v>
      </c>
    </row>
    <row r="109" spans="1:4" ht="12.75">
      <c r="A109" s="137">
        <v>4</v>
      </c>
      <c r="B109" s="138" t="s">
        <v>1400</v>
      </c>
      <c r="C109" s="137">
        <v>2009</v>
      </c>
      <c r="D109" s="139">
        <v>500</v>
      </c>
    </row>
    <row r="110" spans="1:4" ht="12.75">
      <c r="A110" s="137">
        <v>5</v>
      </c>
      <c r="B110" s="138" t="s">
        <v>1401</v>
      </c>
      <c r="C110" s="137">
        <v>2009</v>
      </c>
      <c r="D110" s="139">
        <v>1100</v>
      </c>
    </row>
    <row r="111" spans="1:4" ht="12.75">
      <c r="A111" s="137">
        <v>6</v>
      </c>
      <c r="B111" s="138" t="s">
        <v>1401</v>
      </c>
      <c r="C111" s="137">
        <v>2009</v>
      </c>
      <c r="D111" s="139">
        <v>1100</v>
      </c>
    </row>
    <row r="112" spans="1:4" ht="12.75">
      <c r="A112" s="137">
        <v>7</v>
      </c>
      <c r="B112" s="138" t="s">
        <v>1402</v>
      </c>
      <c r="C112" s="137">
        <v>2011</v>
      </c>
      <c r="D112" s="139">
        <v>4551</v>
      </c>
    </row>
    <row r="113" spans="1:4" ht="12.75">
      <c r="A113" s="137">
        <v>8</v>
      </c>
      <c r="B113" s="138" t="s">
        <v>1403</v>
      </c>
      <c r="C113" s="137">
        <v>2013</v>
      </c>
      <c r="D113" s="140">
        <v>1319</v>
      </c>
    </row>
    <row r="114" spans="1:4" ht="12.75">
      <c r="A114" s="611" t="s">
        <v>1172</v>
      </c>
      <c r="B114" s="612"/>
      <c r="C114" s="613"/>
      <c r="D114" s="89">
        <f>SUM(D106:D113)</f>
        <v>10467</v>
      </c>
    </row>
    <row r="115" spans="1:4" ht="21" customHeight="1">
      <c r="A115" s="602" t="s">
        <v>1409</v>
      </c>
      <c r="B115" s="603"/>
      <c r="C115" s="603"/>
      <c r="D115" s="604"/>
    </row>
    <row r="116" spans="1:4" ht="12.75">
      <c r="A116" s="21">
        <v>1</v>
      </c>
      <c r="B116" s="357" t="s">
        <v>822</v>
      </c>
      <c r="C116" s="358">
        <v>2008</v>
      </c>
      <c r="D116" s="359">
        <v>12389</v>
      </c>
    </row>
    <row r="117" spans="1:4" ht="12.75">
      <c r="A117" s="21">
        <v>2</v>
      </c>
      <c r="B117" s="357" t="s">
        <v>823</v>
      </c>
      <c r="C117" s="358">
        <v>2008</v>
      </c>
      <c r="D117" s="359">
        <v>3500</v>
      </c>
    </row>
    <row r="118" spans="1:4" ht="12.75">
      <c r="A118" s="21">
        <v>3</v>
      </c>
      <c r="B118" s="12" t="s">
        <v>824</v>
      </c>
      <c r="C118" s="34">
        <v>2012</v>
      </c>
      <c r="D118" s="360">
        <v>13094</v>
      </c>
    </row>
    <row r="119" spans="1:4" ht="12.75">
      <c r="A119" s="21">
        <v>4</v>
      </c>
      <c r="B119" s="13" t="s">
        <v>825</v>
      </c>
      <c r="C119" s="21">
        <v>2009</v>
      </c>
      <c r="D119" s="350">
        <v>4392</v>
      </c>
    </row>
    <row r="120" spans="1:4" ht="18" customHeight="1">
      <c r="A120" s="525" t="s">
        <v>1172</v>
      </c>
      <c r="B120" s="526"/>
      <c r="C120" s="527"/>
      <c r="D120" s="89">
        <f>SUM(D116:D119)</f>
        <v>33375</v>
      </c>
    </row>
    <row r="121" spans="1:4" ht="18.75" customHeight="1">
      <c r="A121" s="602" t="s">
        <v>1410</v>
      </c>
      <c r="B121" s="603"/>
      <c r="C121" s="603"/>
      <c r="D121" s="604"/>
    </row>
    <row r="122" spans="1:4" ht="12.75">
      <c r="A122" s="21">
        <v>1</v>
      </c>
      <c r="B122" s="11" t="s">
        <v>1449</v>
      </c>
      <c r="C122" s="20">
        <v>2007</v>
      </c>
      <c r="D122" s="154">
        <v>4400</v>
      </c>
    </row>
    <row r="123" spans="1:4" ht="12.75">
      <c r="A123" s="21">
        <v>2</v>
      </c>
      <c r="B123" s="11" t="s">
        <v>1450</v>
      </c>
      <c r="C123" s="20">
        <v>2007</v>
      </c>
      <c r="D123" s="154">
        <v>600</v>
      </c>
    </row>
    <row r="124" spans="1:4" ht="12.75">
      <c r="A124" s="21">
        <v>3</v>
      </c>
      <c r="B124" s="13" t="s">
        <v>1451</v>
      </c>
      <c r="C124" s="21">
        <v>2008</v>
      </c>
      <c r="D124" s="155">
        <v>868</v>
      </c>
    </row>
    <row r="125" spans="1:4" ht="12.75">
      <c r="A125" s="525" t="s">
        <v>1172</v>
      </c>
      <c r="B125" s="526"/>
      <c r="C125" s="527"/>
      <c r="D125" s="89">
        <f>SUM(D122:D124)</f>
        <v>5868</v>
      </c>
    </row>
    <row r="126" spans="1:4" ht="20.25" customHeight="1">
      <c r="A126" s="602" t="s">
        <v>1458</v>
      </c>
      <c r="B126" s="603"/>
      <c r="C126" s="603"/>
      <c r="D126" s="604"/>
    </row>
    <row r="127" spans="1:4" ht="12.75">
      <c r="A127" s="21">
        <v>1</v>
      </c>
      <c r="B127" s="11" t="s">
        <v>0</v>
      </c>
      <c r="C127" s="20">
        <v>2008</v>
      </c>
      <c r="D127" s="162">
        <v>5100</v>
      </c>
    </row>
    <row r="128" spans="1:4" ht="12.75">
      <c r="A128" s="21">
        <v>2</v>
      </c>
      <c r="B128" s="13" t="s">
        <v>1</v>
      </c>
      <c r="C128" s="21">
        <v>2008</v>
      </c>
      <c r="D128" s="163">
        <v>868.9</v>
      </c>
    </row>
    <row r="129" spans="1:4" ht="12.75">
      <c r="A129" s="21">
        <v>3</v>
      </c>
      <c r="B129" s="13" t="s">
        <v>2</v>
      </c>
      <c r="C129" s="21">
        <v>2008</v>
      </c>
      <c r="D129" s="163">
        <v>179</v>
      </c>
    </row>
    <row r="130" spans="1:4" ht="12.75">
      <c r="A130" s="21">
        <v>4</v>
      </c>
      <c r="B130" s="13" t="s">
        <v>1449</v>
      </c>
      <c r="C130" s="21">
        <v>2009</v>
      </c>
      <c r="D130" s="163">
        <v>2200</v>
      </c>
    </row>
    <row r="131" spans="1:4" ht="25.5">
      <c r="A131" s="21">
        <v>5</v>
      </c>
      <c r="B131" s="13" t="s">
        <v>3</v>
      </c>
      <c r="C131" s="21">
        <v>2010</v>
      </c>
      <c r="D131" s="163">
        <v>37493.81</v>
      </c>
    </row>
    <row r="132" spans="1:4" ht="12.75">
      <c r="A132" s="21">
        <v>6</v>
      </c>
      <c r="B132" s="13" t="s">
        <v>4</v>
      </c>
      <c r="C132" s="21">
        <v>2011</v>
      </c>
      <c r="D132" s="163">
        <v>15874</v>
      </c>
    </row>
    <row r="133" spans="1:4" ht="12.75">
      <c r="A133" s="21">
        <v>7</v>
      </c>
      <c r="B133" s="12" t="s">
        <v>5</v>
      </c>
      <c r="C133" s="34">
        <v>2012</v>
      </c>
      <c r="D133" s="164">
        <v>3444</v>
      </c>
    </row>
    <row r="134" spans="1:4" ht="12.75">
      <c r="A134" s="21">
        <v>8</v>
      </c>
      <c r="B134" s="13" t="s">
        <v>6</v>
      </c>
      <c r="C134" s="21">
        <v>2012</v>
      </c>
      <c r="D134" s="165">
        <v>639.6</v>
      </c>
    </row>
    <row r="135" spans="1:4" ht="12.75">
      <c r="A135" s="525" t="s">
        <v>1172</v>
      </c>
      <c r="B135" s="526"/>
      <c r="C135" s="527"/>
      <c r="D135" s="166">
        <f>SUM(D127:D134)</f>
        <v>65799.31</v>
      </c>
    </row>
    <row r="136" spans="1:4" ht="22.5" customHeight="1">
      <c r="A136" s="602" t="s">
        <v>20</v>
      </c>
      <c r="B136" s="603"/>
      <c r="C136" s="603"/>
      <c r="D136" s="604"/>
    </row>
    <row r="137" spans="1:4" ht="12.75">
      <c r="A137" s="21">
        <v>1</v>
      </c>
      <c r="B137" s="187" t="s">
        <v>46</v>
      </c>
      <c r="C137" s="188">
        <v>2008</v>
      </c>
      <c r="D137" s="189">
        <v>42500</v>
      </c>
    </row>
    <row r="138" spans="1:4" ht="12.75">
      <c r="A138" s="21">
        <v>2</v>
      </c>
      <c r="B138" s="187" t="s">
        <v>47</v>
      </c>
      <c r="C138" s="188">
        <v>2008</v>
      </c>
      <c r="D138" s="189">
        <v>868.9</v>
      </c>
    </row>
    <row r="139" spans="1:4" ht="12.75">
      <c r="A139" s="21">
        <v>3</v>
      </c>
      <c r="B139" s="187" t="s">
        <v>48</v>
      </c>
      <c r="C139" s="188">
        <v>2008</v>
      </c>
      <c r="D139" s="189">
        <v>5100</v>
      </c>
    </row>
    <row r="140" spans="1:4" ht="12.75">
      <c r="A140" s="21">
        <v>4</v>
      </c>
      <c r="B140" s="13" t="s">
        <v>46</v>
      </c>
      <c r="C140" s="21">
        <v>2010</v>
      </c>
      <c r="D140" s="190">
        <v>19430.98</v>
      </c>
    </row>
    <row r="141" spans="1:4" ht="12.75">
      <c r="A141" s="21">
        <v>5</v>
      </c>
      <c r="B141" s="13" t="s">
        <v>49</v>
      </c>
      <c r="C141" s="21">
        <v>2010</v>
      </c>
      <c r="D141" s="190">
        <v>292.8</v>
      </c>
    </row>
    <row r="142" spans="1:4" ht="12.75">
      <c r="A142" s="21">
        <v>6</v>
      </c>
      <c r="B142" s="13" t="s">
        <v>1291</v>
      </c>
      <c r="C142" s="21">
        <v>2010</v>
      </c>
      <c r="D142" s="190">
        <v>2200</v>
      </c>
    </row>
    <row r="143" spans="1:4" ht="12.75">
      <c r="A143" s="21">
        <v>7</v>
      </c>
      <c r="B143" s="13" t="s">
        <v>50</v>
      </c>
      <c r="C143" s="21">
        <v>2011</v>
      </c>
      <c r="D143" s="190">
        <v>1399</v>
      </c>
    </row>
    <row r="144" spans="1:4" ht="12.75">
      <c r="A144" s="21">
        <v>8</v>
      </c>
      <c r="B144" s="13" t="s">
        <v>51</v>
      </c>
      <c r="C144" s="21">
        <v>2010</v>
      </c>
      <c r="D144" s="190">
        <v>3294</v>
      </c>
    </row>
    <row r="145" spans="1:4" ht="12.75">
      <c r="A145" s="21">
        <v>9</v>
      </c>
      <c r="B145" s="13" t="s">
        <v>48</v>
      </c>
      <c r="C145" s="21">
        <v>2010</v>
      </c>
      <c r="D145" s="190">
        <v>11761.95</v>
      </c>
    </row>
    <row r="146" spans="1:4" ht="12.75">
      <c r="A146" s="21">
        <v>10</v>
      </c>
      <c r="B146" s="13" t="s">
        <v>48</v>
      </c>
      <c r="C146" s="21">
        <v>2010</v>
      </c>
      <c r="D146" s="190">
        <v>11761.95</v>
      </c>
    </row>
    <row r="147" spans="1:4" ht="12.75">
      <c r="A147" s="21">
        <v>11</v>
      </c>
      <c r="B147" s="13" t="s">
        <v>48</v>
      </c>
      <c r="C147" s="21">
        <v>2010</v>
      </c>
      <c r="D147" s="190">
        <v>11761.95</v>
      </c>
    </row>
    <row r="148" spans="1:4" ht="12.75">
      <c r="A148" s="21">
        <v>12</v>
      </c>
      <c r="B148" s="13" t="s">
        <v>52</v>
      </c>
      <c r="C148" s="21">
        <v>2010</v>
      </c>
      <c r="D148" s="190">
        <v>2207.96</v>
      </c>
    </row>
    <row r="149" spans="1:4" ht="12.75">
      <c r="A149" s="21">
        <v>13</v>
      </c>
      <c r="B149" s="13" t="s">
        <v>53</v>
      </c>
      <c r="C149" s="21">
        <v>2010</v>
      </c>
      <c r="D149" s="190">
        <v>1952</v>
      </c>
    </row>
    <row r="150" spans="1:4" ht="12.75">
      <c r="A150" s="21">
        <v>14</v>
      </c>
      <c r="B150" s="13" t="s">
        <v>54</v>
      </c>
      <c r="C150" s="21">
        <v>2012</v>
      </c>
      <c r="D150" s="190">
        <v>1856</v>
      </c>
    </row>
    <row r="151" spans="1:4" ht="12.75">
      <c r="A151" s="525" t="s">
        <v>1172</v>
      </c>
      <c r="B151" s="526"/>
      <c r="C151" s="527"/>
      <c r="D151" s="191">
        <f>SUM(D137:D150)</f>
        <v>116387.49</v>
      </c>
    </row>
    <row r="152" spans="1:4" ht="19.5" customHeight="1">
      <c r="A152" s="602" t="s">
        <v>66</v>
      </c>
      <c r="B152" s="603"/>
      <c r="C152" s="603"/>
      <c r="D152" s="604"/>
    </row>
    <row r="153" spans="1:4" ht="19.5" customHeight="1">
      <c r="A153" s="21">
        <v>1</v>
      </c>
      <c r="B153" s="13" t="s">
        <v>48</v>
      </c>
      <c r="C153" s="21">
        <v>2008</v>
      </c>
      <c r="D153" s="200">
        <v>5100</v>
      </c>
    </row>
    <row r="154" spans="1:4" ht="21" customHeight="1">
      <c r="A154" s="21">
        <v>2</v>
      </c>
      <c r="B154" s="13" t="s">
        <v>87</v>
      </c>
      <c r="C154" s="21">
        <v>2008</v>
      </c>
      <c r="D154" s="73">
        <v>37171</v>
      </c>
    </row>
    <row r="155" spans="1:4" ht="25.5">
      <c r="A155" s="21">
        <v>3</v>
      </c>
      <c r="B155" s="13" t="s">
        <v>88</v>
      </c>
      <c r="C155" s="21">
        <v>2010</v>
      </c>
      <c r="D155" s="73">
        <v>72779.66</v>
      </c>
    </row>
    <row r="156" spans="1:4" ht="19.5" customHeight="1">
      <c r="A156" s="525" t="s">
        <v>1172</v>
      </c>
      <c r="B156" s="526"/>
      <c r="C156" s="527"/>
      <c r="D156" s="191">
        <f>SUM(D153:D155)</f>
        <v>115050.66</v>
      </c>
    </row>
    <row r="157" spans="1:4" ht="20.25" customHeight="1">
      <c r="A157" s="602" t="s">
        <v>100</v>
      </c>
      <c r="B157" s="603"/>
      <c r="C157" s="603"/>
      <c r="D157" s="604"/>
    </row>
    <row r="158" spans="1:4" ht="12.75">
      <c r="A158" s="56">
        <v>1</v>
      </c>
      <c r="B158" s="75" t="s">
        <v>137</v>
      </c>
      <c r="C158" s="33">
        <v>2007</v>
      </c>
      <c r="D158" s="115">
        <v>14864.38</v>
      </c>
    </row>
    <row r="159" spans="1:4" ht="12.75">
      <c r="A159" s="56">
        <v>2</v>
      </c>
      <c r="B159" s="75" t="s">
        <v>138</v>
      </c>
      <c r="C159" s="33">
        <v>2008</v>
      </c>
      <c r="D159" s="115">
        <v>3904</v>
      </c>
    </row>
    <row r="160" spans="1:4" ht="12.75">
      <c r="A160" s="56">
        <v>3</v>
      </c>
      <c r="B160" s="75" t="s">
        <v>139</v>
      </c>
      <c r="C160" s="33">
        <v>2008</v>
      </c>
      <c r="D160" s="115">
        <v>33889.94</v>
      </c>
    </row>
    <row r="161" spans="1:4" ht="12.75">
      <c r="A161" s="56">
        <v>4</v>
      </c>
      <c r="B161" s="75" t="s">
        <v>140</v>
      </c>
      <c r="C161" s="33">
        <v>2008</v>
      </c>
      <c r="D161" s="115">
        <v>350</v>
      </c>
    </row>
    <row r="162" spans="1:4" ht="12.75">
      <c r="A162" s="56">
        <v>5</v>
      </c>
      <c r="B162" s="75" t="s">
        <v>1177</v>
      </c>
      <c r="C162" s="33">
        <v>2008</v>
      </c>
      <c r="D162" s="115">
        <v>1400</v>
      </c>
    </row>
    <row r="163" spans="1:4" ht="12.75">
      <c r="A163" s="56">
        <v>6</v>
      </c>
      <c r="B163" s="75" t="s">
        <v>141</v>
      </c>
      <c r="C163" s="33">
        <v>2008</v>
      </c>
      <c r="D163" s="115">
        <v>1798</v>
      </c>
    </row>
    <row r="164" spans="1:4" ht="12.75">
      <c r="A164" s="56">
        <v>7</v>
      </c>
      <c r="B164" s="75" t="s">
        <v>142</v>
      </c>
      <c r="C164" s="33">
        <v>2008</v>
      </c>
      <c r="D164" s="115">
        <v>868.9</v>
      </c>
    </row>
    <row r="165" spans="1:4" ht="12.75">
      <c r="A165" s="56">
        <v>8</v>
      </c>
      <c r="B165" s="75" t="s">
        <v>143</v>
      </c>
      <c r="C165" s="33">
        <v>2008</v>
      </c>
      <c r="D165" s="115">
        <v>344.98</v>
      </c>
    </row>
    <row r="166" spans="1:4" ht="12.75">
      <c r="A166" s="56">
        <v>9</v>
      </c>
      <c r="B166" s="75" t="s">
        <v>144</v>
      </c>
      <c r="C166" s="33">
        <v>2009</v>
      </c>
      <c r="D166" s="115">
        <v>760.5</v>
      </c>
    </row>
    <row r="167" spans="1:4" ht="12.75">
      <c r="A167" s="56">
        <v>10</v>
      </c>
      <c r="B167" s="75" t="s">
        <v>145</v>
      </c>
      <c r="C167" s="33">
        <v>2009</v>
      </c>
      <c r="D167" s="115">
        <v>2558.34</v>
      </c>
    </row>
    <row r="168" spans="1:4" ht="12.75">
      <c r="A168" s="56">
        <v>11</v>
      </c>
      <c r="B168" s="75" t="s">
        <v>146</v>
      </c>
      <c r="C168" s="33">
        <v>2009</v>
      </c>
      <c r="D168" s="115">
        <v>671</v>
      </c>
    </row>
    <row r="169" spans="1:4" ht="12.75">
      <c r="A169" s="56">
        <v>12</v>
      </c>
      <c r="B169" s="75" t="s">
        <v>146</v>
      </c>
      <c r="C169" s="33">
        <v>2009</v>
      </c>
      <c r="D169" s="115">
        <v>671</v>
      </c>
    </row>
    <row r="170" spans="1:4" ht="12.75">
      <c r="A170" s="56">
        <v>13</v>
      </c>
      <c r="B170" s="75" t="s">
        <v>147</v>
      </c>
      <c r="C170" s="33">
        <v>2009</v>
      </c>
      <c r="D170" s="115">
        <v>405.3</v>
      </c>
    </row>
    <row r="171" spans="1:4" ht="12.75">
      <c r="A171" s="56">
        <v>14</v>
      </c>
      <c r="B171" s="75" t="s">
        <v>148</v>
      </c>
      <c r="C171" s="33">
        <v>2009</v>
      </c>
      <c r="D171" s="115">
        <v>5100</v>
      </c>
    </row>
    <row r="172" spans="1:4" ht="12.75">
      <c r="A172" s="56">
        <v>15</v>
      </c>
      <c r="B172" s="75" t="s">
        <v>149</v>
      </c>
      <c r="C172" s="33">
        <v>2009</v>
      </c>
      <c r="D172" s="115">
        <v>355</v>
      </c>
    </row>
    <row r="173" spans="1:4" ht="12.75">
      <c r="A173" s="56">
        <v>16</v>
      </c>
      <c r="B173" s="75" t="s">
        <v>150</v>
      </c>
      <c r="C173" s="33">
        <v>2010</v>
      </c>
      <c r="D173" s="115">
        <v>2723.04</v>
      </c>
    </row>
    <row r="174" spans="1:4" ht="12.75">
      <c r="A174" s="56">
        <v>17</v>
      </c>
      <c r="B174" s="75" t="s">
        <v>151</v>
      </c>
      <c r="C174" s="33">
        <v>2010</v>
      </c>
      <c r="D174" s="115">
        <v>1500</v>
      </c>
    </row>
    <row r="175" spans="1:4" ht="12.75">
      <c r="A175" s="56">
        <v>18</v>
      </c>
      <c r="B175" s="13" t="s">
        <v>152</v>
      </c>
      <c r="C175" s="21">
        <v>2010</v>
      </c>
      <c r="D175" s="155">
        <v>2720</v>
      </c>
    </row>
    <row r="176" spans="1:4" ht="12.75">
      <c r="A176" s="56">
        <v>19</v>
      </c>
      <c r="B176" s="75" t="s">
        <v>153</v>
      </c>
      <c r="C176" s="33">
        <v>2010</v>
      </c>
      <c r="D176" s="115">
        <v>380</v>
      </c>
    </row>
    <row r="177" spans="1:4" ht="12.75">
      <c r="A177" s="56">
        <v>20</v>
      </c>
      <c r="B177" s="75" t="s">
        <v>154</v>
      </c>
      <c r="C177" s="33">
        <v>2010</v>
      </c>
      <c r="D177" s="115">
        <v>400</v>
      </c>
    </row>
    <row r="178" spans="1:4" ht="12.75">
      <c r="A178" s="56">
        <v>21</v>
      </c>
      <c r="B178" s="75" t="s">
        <v>155</v>
      </c>
      <c r="C178" s="33">
        <v>2010</v>
      </c>
      <c r="D178" s="115">
        <v>72779.66</v>
      </c>
    </row>
    <row r="179" spans="1:4" ht="12.75">
      <c r="A179" s="56">
        <v>22</v>
      </c>
      <c r="B179" s="12" t="s">
        <v>156</v>
      </c>
      <c r="C179" s="34">
        <v>2012</v>
      </c>
      <c r="D179" s="161">
        <v>307.5</v>
      </c>
    </row>
    <row r="180" spans="1:4" ht="12.75">
      <c r="A180" s="56">
        <v>23</v>
      </c>
      <c r="B180" s="13" t="s">
        <v>145</v>
      </c>
      <c r="C180" s="21">
        <v>2012</v>
      </c>
      <c r="D180" s="88">
        <v>3106.98</v>
      </c>
    </row>
    <row r="181" spans="1:4" ht="12.75">
      <c r="A181" s="56">
        <v>24</v>
      </c>
      <c r="B181" s="13" t="s">
        <v>145</v>
      </c>
      <c r="C181" s="21">
        <v>2012</v>
      </c>
      <c r="D181" s="88">
        <v>3106.98</v>
      </c>
    </row>
    <row r="182" spans="1:4" ht="12.75">
      <c r="A182" s="56">
        <v>25</v>
      </c>
      <c r="B182" s="13" t="s">
        <v>145</v>
      </c>
      <c r="C182" s="21">
        <v>2012</v>
      </c>
      <c r="D182" s="88">
        <v>3106.98</v>
      </c>
    </row>
    <row r="183" spans="1:4" ht="12.75">
      <c r="A183" s="56">
        <v>26</v>
      </c>
      <c r="B183" s="13" t="s">
        <v>158</v>
      </c>
      <c r="C183" s="21">
        <v>2012</v>
      </c>
      <c r="D183" s="88">
        <v>1845</v>
      </c>
    </row>
    <row r="184" spans="1:4" ht="12.75">
      <c r="A184" s="525" t="s">
        <v>1172</v>
      </c>
      <c r="B184" s="526"/>
      <c r="C184" s="527"/>
      <c r="D184" s="191">
        <f>SUM(D158:D183)</f>
        <v>159917.48000000004</v>
      </c>
    </row>
    <row r="185" spans="1:4" ht="17.25" customHeight="1">
      <c r="A185" s="602" t="s">
        <v>189</v>
      </c>
      <c r="B185" s="603"/>
      <c r="C185" s="603"/>
      <c r="D185" s="604"/>
    </row>
    <row r="186" spans="1:4" ht="12.75">
      <c r="A186" s="56">
        <v>1</v>
      </c>
      <c r="B186" s="177" t="s">
        <v>198</v>
      </c>
      <c r="C186" s="126">
        <v>2008</v>
      </c>
      <c r="D186" s="227">
        <v>868.9</v>
      </c>
    </row>
    <row r="187" spans="1:4" ht="12.75">
      <c r="A187" s="56">
        <v>2</v>
      </c>
      <c r="B187" s="177" t="s">
        <v>48</v>
      </c>
      <c r="C187" s="126">
        <v>2008</v>
      </c>
      <c r="D187" s="227">
        <v>5100</v>
      </c>
    </row>
    <row r="188" spans="1:4" ht="12.75">
      <c r="A188" s="56">
        <v>3</v>
      </c>
      <c r="B188" s="13" t="s">
        <v>48</v>
      </c>
      <c r="C188" s="21">
        <v>2010</v>
      </c>
      <c r="D188" s="190">
        <v>11761.95</v>
      </c>
    </row>
    <row r="189" spans="1:4" ht="12.75">
      <c r="A189" s="56">
        <v>4</v>
      </c>
      <c r="B189" s="13" t="s">
        <v>48</v>
      </c>
      <c r="C189" s="21">
        <v>2010</v>
      </c>
      <c r="D189" s="190">
        <v>11761.95</v>
      </c>
    </row>
    <row r="190" spans="1:4" ht="12.75">
      <c r="A190" s="56">
        <v>5</v>
      </c>
      <c r="B190" s="13" t="s">
        <v>48</v>
      </c>
      <c r="C190" s="21">
        <v>2010</v>
      </c>
      <c r="D190" s="190">
        <v>11761.95</v>
      </c>
    </row>
    <row r="191" spans="1:4" ht="12.75">
      <c r="A191" s="56">
        <v>6</v>
      </c>
      <c r="B191" s="13" t="s">
        <v>52</v>
      </c>
      <c r="C191" s="21">
        <v>2010</v>
      </c>
      <c r="D191" s="190">
        <v>2207.96</v>
      </c>
    </row>
    <row r="192" spans="1:4" ht="12.75">
      <c r="A192" s="525" t="s">
        <v>1172</v>
      </c>
      <c r="B192" s="526"/>
      <c r="C192" s="527"/>
      <c r="D192" s="191">
        <f>SUM(D186:D191)</f>
        <v>43462.71</v>
      </c>
    </row>
    <row r="193" spans="1:4" ht="21" customHeight="1">
      <c r="A193" s="602" t="s">
        <v>231</v>
      </c>
      <c r="B193" s="603"/>
      <c r="C193" s="603"/>
      <c r="D193" s="604"/>
    </row>
    <row r="194" spans="1:4" ht="12.75">
      <c r="A194" s="56">
        <v>1</v>
      </c>
      <c r="B194" s="233" t="s">
        <v>232</v>
      </c>
      <c r="C194" s="21">
        <v>2008</v>
      </c>
      <c r="D194" s="73">
        <v>399</v>
      </c>
    </row>
    <row r="195" spans="1:4" ht="12.75">
      <c r="A195" s="56">
        <v>2</v>
      </c>
      <c r="B195" s="233" t="s">
        <v>233</v>
      </c>
      <c r="C195" s="21">
        <v>2008</v>
      </c>
      <c r="D195" s="73">
        <v>5100</v>
      </c>
    </row>
    <row r="196" spans="1:4" ht="12.75">
      <c r="A196" s="56">
        <v>3</v>
      </c>
      <c r="B196" s="233" t="s">
        <v>234</v>
      </c>
      <c r="C196" s="21">
        <v>2008</v>
      </c>
      <c r="D196" s="73">
        <v>363</v>
      </c>
    </row>
    <row r="197" spans="1:4" ht="12.75">
      <c r="A197" s="56">
        <v>4</v>
      </c>
      <c r="B197" s="233" t="s">
        <v>235</v>
      </c>
      <c r="C197" s="21">
        <v>2008</v>
      </c>
      <c r="D197" s="73">
        <v>315</v>
      </c>
    </row>
    <row r="198" spans="1:4" ht="12.75">
      <c r="A198" s="56">
        <v>5</v>
      </c>
      <c r="B198" s="233" t="s">
        <v>236</v>
      </c>
      <c r="C198" s="21">
        <v>2008</v>
      </c>
      <c r="D198" s="73">
        <v>792</v>
      </c>
    </row>
    <row r="199" spans="1:4" ht="12.75">
      <c r="A199" s="56">
        <v>6</v>
      </c>
      <c r="B199" s="233" t="s">
        <v>237</v>
      </c>
      <c r="C199" s="21">
        <v>2008</v>
      </c>
      <c r="D199" s="73">
        <v>3048.78</v>
      </c>
    </row>
    <row r="200" spans="1:4" ht="12.75">
      <c r="A200" s="56">
        <v>7</v>
      </c>
      <c r="B200" s="233" t="s">
        <v>238</v>
      </c>
      <c r="C200" s="21">
        <v>2008</v>
      </c>
      <c r="D200" s="73">
        <v>269</v>
      </c>
    </row>
    <row r="201" spans="1:4" ht="12.75">
      <c r="A201" s="56">
        <v>8</v>
      </c>
      <c r="B201" s="233" t="s">
        <v>239</v>
      </c>
      <c r="C201" s="21">
        <v>2008</v>
      </c>
      <c r="D201" s="73">
        <v>341.2</v>
      </c>
    </row>
    <row r="202" spans="1:4" ht="12.75">
      <c r="A202" s="56">
        <v>9</v>
      </c>
      <c r="B202" s="233" t="s">
        <v>240</v>
      </c>
      <c r="C202" s="21">
        <v>2008</v>
      </c>
      <c r="D202" s="73">
        <v>154.81</v>
      </c>
    </row>
    <row r="203" spans="1:4" ht="12.75">
      <c r="A203" s="56">
        <v>10</v>
      </c>
      <c r="B203" s="233" t="s">
        <v>241</v>
      </c>
      <c r="C203" s="21">
        <v>2008</v>
      </c>
      <c r="D203" s="73">
        <v>115.5</v>
      </c>
    </row>
    <row r="204" spans="1:4" ht="12.75">
      <c r="A204" s="56">
        <v>11</v>
      </c>
      <c r="B204" s="233" t="s">
        <v>242</v>
      </c>
      <c r="C204" s="21">
        <v>2008</v>
      </c>
      <c r="D204" s="73">
        <v>270.2</v>
      </c>
    </row>
    <row r="205" spans="1:4" ht="12.75">
      <c r="A205" s="56">
        <v>12</v>
      </c>
      <c r="B205" s="233" t="s">
        <v>198</v>
      </c>
      <c r="C205" s="21">
        <v>2008</v>
      </c>
      <c r="D205" s="73">
        <v>868.9</v>
      </c>
    </row>
    <row r="206" spans="1:4" ht="12.75">
      <c r="A206" s="56">
        <v>13</v>
      </c>
      <c r="B206" s="233" t="s">
        <v>243</v>
      </c>
      <c r="C206" s="21">
        <v>2009</v>
      </c>
      <c r="D206" s="73">
        <v>359</v>
      </c>
    </row>
    <row r="207" spans="1:4" ht="12.75">
      <c r="A207" s="56">
        <v>14</v>
      </c>
      <c r="B207" s="233" t="s">
        <v>244</v>
      </c>
      <c r="C207" s="21">
        <v>2009</v>
      </c>
      <c r="D207" s="73">
        <v>2477.1</v>
      </c>
    </row>
    <row r="208" spans="1:4" ht="12.75">
      <c r="A208" s="56">
        <v>15</v>
      </c>
      <c r="B208" s="233" t="s">
        <v>245</v>
      </c>
      <c r="C208" s="21">
        <v>2009</v>
      </c>
      <c r="D208" s="73">
        <v>245.08</v>
      </c>
    </row>
    <row r="209" spans="1:4" ht="12.75">
      <c r="A209" s="56">
        <v>16</v>
      </c>
      <c r="B209" s="233" t="s">
        <v>246</v>
      </c>
      <c r="C209" s="21">
        <v>2009</v>
      </c>
      <c r="D209" s="73">
        <v>277.9</v>
      </c>
    </row>
    <row r="210" spans="1:4" ht="12.75">
      <c r="A210" s="56">
        <v>17</v>
      </c>
      <c r="B210" s="233" t="s">
        <v>247</v>
      </c>
      <c r="C210" s="21">
        <v>2010</v>
      </c>
      <c r="D210" s="73">
        <v>35285.85</v>
      </c>
    </row>
    <row r="211" spans="1:4" ht="12.75">
      <c r="A211" s="56">
        <v>18</v>
      </c>
      <c r="B211" s="233" t="s">
        <v>248</v>
      </c>
      <c r="C211" s="21">
        <v>2010</v>
      </c>
      <c r="D211" s="73">
        <v>976</v>
      </c>
    </row>
    <row r="212" spans="1:4" ht="12.75">
      <c r="A212" s="56">
        <v>19</v>
      </c>
      <c r="B212" s="233" t="s">
        <v>249</v>
      </c>
      <c r="C212" s="21">
        <v>2010</v>
      </c>
      <c r="D212" s="73">
        <v>275</v>
      </c>
    </row>
    <row r="213" spans="1:4" ht="12.75">
      <c r="A213" s="525" t="s">
        <v>1172</v>
      </c>
      <c r="B213" s="526"/>
      <c r="C213" s="527"/>
      <c r="D213" s="89">
        <f>SUM(D194:D212)</f>
        <v>51933.32</v>
      </c>
    </row>
    <row r="214" spans="1:4" ht="27.75" customHeight="1">
      <c r="A214" s="602" t="s">
        <v>266</v>
      </c>
      <c r="B214" s="603"/>
      <c r="C214" s="603"/>
      <c r="D214" s="604"/>
    </row>
    <row r="215" spans="1:4" ht="12.75">
      <c r="A215" s="56">
        <v>1</v>
      </c>
      <c r="B215" s="170" t="s">
        <v>310</v>
      </c>
      <c r="C215" s="20">
        <v>2006</v>
      </c>
      <c r="D215" s="240">
        <v>769</v>
      </c>
    </row>
    <row r="216" spans="1:4" ht="12.75">
      <c r="A216" s="56">
        <v>2</v>
      </c>
      <c r="B216" s="112" t="s">
        <v>311</v>
      </c>
      <c r="C216" s="21">
        <v>2006</v>
      </c>
      <c r="D216" s="73">
        <v>1449</v>
      </c>
    </row>
    <row r="217" spans="1:4" ht="12.75">
      <c r="A217" s="56">
        <v>3</v>
      </c>
      <c r="B217" s="112" t="s">
        <v>312</v>
      </c>
      <c r="C217" s="21">
        <v>2007</v>
      </c>
      <c r="D217" s="73">
        <v>3297</v>
      </c>
    </row>
    <row r="218" spans="1:4" ht="12.75">
      <c r="A218" s="56">
        <v>4</v>
      </c>
      <c r="B218" s="112" t="s">
        <v>310</v>
      </c>
      <c r="C218" s="21">
        <v>2007</v>
      </c>
      <c r="D218" s="73">
        <v>1797</v>
      </c>
    </row>
    <row r="219" spans="1:4" ht="12.75">
      <c r="A219" s="56">
        <v>5</v>
      </c>
      <c r="B219" s="112" t="s">
        <v>313</v>
      </c>
      <c r="C219" s="21">
        <v>2008</v>
      </c>
      <c r="D219" s="73">
        <v>2159</v>
      </c>
    </row>
    <row r="220" spans="1:4" ht="12.75">
      <c r="A220" s="56">
        <v>6</v>
      </c>
      <c r="B220" s="112" t="s">
        <v>313</v>
      </c>
      <c r="C220" s="21">
        <v>2008</v>
      </c>
      <c r="D220" s="73">
        <v>1999</v>
      </c>
    </row>
    <row r="221" spans="1:4" ht="12.75">
      <c r="A221" s="56">
        <v>7</v>
      </c>
      <c r="B221" s="112" t="s">
        <v>314</v>
      </c>
      <c r="C221" s="21">
        <v>2008</v>
      </c>
      <c r="D221" s="73">
        <v>3050</v>
      </c>
    </row>
    <row r="222" spans="1:4" ht="12.75">
      <c r="A222" s="56">
        <v>8</v>
      </c>
      <c r="B222" s="112" t="s">
        <v>315</v>
      </c>
      <c r="C222" s="21">
        <v>2008</v>
      </c>
      <c r="D222" s="73">
        <v>829.6</v>
      </c>
    </row>
    <row r="223" spans="1:4" ht="25.5">
      <c r="A223" s="56">
        <v>9</v>
      </c>
      <c r="B223" s="112" t="s">
        <v>316</v>
      </c>
      <c r="C223" s="21">
        <v>2009</v>
      </c>
      <c r="D223" s="73">
        <v>135</v>
      </c>
    </row>
    <row r="224" spans="1:4" ht="12.75">
      <c r="A224" s="56">
        <v>10</v>
      </c>
      <c r="B224" s="112" t="s">
        <v>317</v>
      </c>
      <c r="C224" s="21">
        <v>2011</v>
      </c>
      <c r="D224" s="73">
        <v>2000</v>
      </c>
    </row>
    <row r="225" spans="1:4" ht="12.75">
      <c r="A225" s="56">
        <v>11</v>
      </c>
      <c r="B225" s="112" t="s">
        <v>318</v>
      </c>
      <c r="C225" s="21">
        <v>2006</v>
      </c>
      <c r="D225" s="73">
        <v>799</v>
      </c>
    </row>
    <row r="226" spans="1:4" ht="12.75">
      <c r="A226" s="56">
        <v>12</v>
      </c>
      <c r="B226" s="112" t="s">
        <v>319</v>
      </c>
      <c r="C226" s="21">
        <v>2006</v>
      </c>
      <c r="D226" s="73">
        <v>99</v>
      </c>
    </row>
    <row r="227" spans="1:4" ht="12.75">
      <c r="A227" s="56">
        <v>13</v>
      </c>
      <c r="B227" s="112" t="s">
        <v>320</v>
      </c>
      <c r="C227" s="21">
        <v>2006</v>
      </c>
      <c r="D227" s="73">
        <v>199</v>
      </c>
    </row>
    <row r="228" spans="1:4" ht="12.75">
      <c r="A228" s="56">
        <v>14</v>
      </c>
      <c r="B228" s="112" t="s">
        <v>321</v>
      </c>
      <c r="C228" s="21">
        <v>2008</v>
      </c>
      <c r="D228" s="73">
        <v>129</v>
      </c>
    </row>
    <row r="229" spans="1:4" ht="12.75">
      <c r="A229" s="56">
        <v>15</v>
      </c>
      <c r="B229" s="112" t="s">
        <v>322</v>
      </c>
      <c r="C229" s="21">
        <v>2008</v>
      </c>
      <c r="D229" s="73">
        <v>135.1</v>
      </c>
    </row>
    <row r="230" spans="1:4" ht="12.75">
      <c r="A230" s="56">
        <v>16</v>
      </c>
      <c r="B230" s="112" t="s">
        <v>323</v>
      </c>
      <c r="C230" s="21">
        <v>2008</v>
      </c>
      <c r="D230" s="73">
        <v>115.5</v>
      </c>
    </row>
    <row r="231" spans="1:4" ht="12.75">
      <c r="A231" s="56">
        <v>17</v>
      </c>
      <c r="B231" s="112" t="s">
        <v>324</v>
      </c>
      <c r="C231" s="21">
        <v>2008</v>
      </c>
      <c r="D231" s="73">
        <v>868.9</v>
      </c>
    </row>
    <row r="232" spans="1:4" ht="12.75">
      <c r="A232" s="56">
        <v>18</v>
      </c>
      <c r="B232" s="112" t="s">
        <v>325</v>
      </c>
      <c r="C232" s="21">
        <v>2008</v>
      </c>
      <c r="D232" s="73">
        <v>2454.01</v>
      </c>
    </row>
    <row r="233" spans="1:4" ht="12.75">
      <c r="A233" s="56">
        <v>19</v>
      </c>
      <c r="B233" s="112" t="s">
        <v>326</v>
      </c>
      <c r="C233" s="21">
        <v>2008</v>
      </c>
      <c r="D233" s="73">
        <v>189.99</v>
      </c>
    </row>
    <row r="234" spans="1:4" ht="12.75">
      <c r="A234" s="56">
        <v>20</v>
      </c>
      <c r="B234" s="112" t="s">
        <v>327</v>
      </c>
      <c r="C234" s="21">
        <v>2008</v>
      </c>
      <c r="D234" s="73">
        <v>5100</v>
      </c>
    </row>
    <row r="235" spans="1:4" ht="38.25">
      <c r="A235" s="56">
        <v>21</v>
      </c>
      <c r="B235" s="112" t="s">
        <v>328</v>
      </c>
      <c r="C235" s="21">
        <v>2011</v>
      </c>
      <c r="D235" s="73">
        <v>10796.4</v>
      </c>
    </row>
    <row r="236" spans="1:4" ht="25.5">
      <c r="A236" s="56">
        <v>22</v>
      </c>
      <c r="B236" s="112" t="s">
        <v>329</v>
      </c>
      <c r="C236" s="21">
        <v>2011</v>
      </c>
      <c r="D236" s="73">
        <v>9422.94</v>
      </c>
    </row>
    <row r="237" spans="1:4" ht="25.5">
      <c r="A237" s="56">
        <v>23</v>
      </c>
      <c r="B237" s="112" t="s">
        <v>330</v>
      </c>
      <c r="C237" s="21">
        <v>2011</v>
      </c>
      <c r="D237" s="73">
        <v>7301.91</v>
      </c>
    </row>
    <row r="238" spans="1:4" ht="19.5" customHeight="1">
      <c r="A238" s="56">
        <v>24</v>
      </c>
      <c r="B238" s="112" t="s">
        <v>331</v>
      </c>
      <c r="C238" s="21">
        <v>2011</v>
      </c>
      <c r="D238" s="73">
        <v>2207.96</v>
      </c>
    </row>
    <row r="239" spans="1:4" ht="17.25" customHeight="1">
      <c r="A239" s="56">
        <v>25</v>
      </c>
      <c r="B239" s="112" t="s">
        <v>332</v>
      </c>
      <c r="C239" s="21">
        <v>2010</v>
      </c>
      <c r="D239" s="73">
        <v>1588</v>
      </c>
    </row>
    <row r="240" spans="1:4" ht="22.5" customHeight="1">
      <c r="A240" s="525" t="s">
        <v>1172</v>
      </c>
      <c r="B240" s="526"/>
      <c r="C240" s="527"/>
      <c r="D240" s="89">
        <f>SUM(D215:D239)</f>
        <v>58891.310000000005</v>
      </c>
    </row>
    <row r="241" spans="1:4" ht="21" customHeight="1">
      <c r="A241" s="602" t="s">
        <v>345</v>
      </c>
      <c r="B241" s="603"/>
      <c r="C241" s="603"/>
      <c r="D241" s="604"/>
    </row>
    <row r="242" spans="1:4" ht="12.75">
      <c r="A242" s="20">
        <v>1</v>
      </c>
      <c r="B242" s="233" t="s">
        <v>385</v>
      </c>
      <c r="C242" s="110">
        <v>2011</v>
      </c>
      <c r="D242" s="132">
        <v>2339</v>
      </c>
    </row>
    <row r="243" spans="1:4" ht="12.75">
      <c r="A243" s="20">
        <v>2</v>
      </c>
      <c r="B243" s="233" t="s">
        <v>385</v>
      </c>
      <c r="C243" s="110">
        <v>2011</v>
      </c>
      <c r="D243" s="132">
        <v>2339</v>
      </c>
    </row>
    <row r="244" spans="1:4" ht="12.75">
      <c r="A244" s="21">
        <v>3</v>
      </c>
      <c r="B244" s="233" t="s">
        <v>385</v>
      </c>
      <c r="C244" s="110">
        <v>2011</v>
      </c>
      <c r="D244" s="132">
        <v>2339</v>
      </c>
    </row>
    <row r="245" spans="1:4" ht="12.75">
      <c r="A245" s="20">
        <v>4</v>
      </c>
      <c r="B245" s="75" t="s">
        <v>386</v>
      </c>
      <c r="C245" s="33">
        <v>2011</v>
      </c>
      <c r="D245" s="192">
        <v>400</v>
      </c>
    </row>
    <row r="246" spans="1:4" ht="12.75">
      <c r="A246" s="20">
        <v>5</v>
      </c>
      <c r="B246" s="75" t="s">
        <v>386</v>
      </c>
      <c r="C246" s="33">
        <v>2011</v>
      </c>
      <c r="D246" s="192">
        <v>400</v>
      </c>
    </row>
    <row r="247" spans="1:4" ht="12.75">
      <c r="A247" s="20">
        <v>6</v>
      </c>
      <c r="B247" s="75" t="s">
        <v>386</v>
      </c>
      <c r="C247" s="33">
        <v>2011</v>
      </c>
      <c r="D247" s="192">
        <v>400</v>
      </c>
    </row>
    <row r="248" spans="1:4" ht="12.75">
      <c r="A248" s="21">
        <v>7</v>
      </c>
      <c r="B248" s="251" t="s">
        <v>387</v>
      </c>
      <c r="C248" s="33">
        <v>2011</v>
      </c>
      <c r="D248" s="252">
        <v>1599</v>
      </c>
    </row>
    <row r="249" spans="1:4" ht="12.75">
      <c r="A249" s="20">
        <v>8</v>
      </c>
      <c r="B249" s="75" t="s">
        <v>388</v>
      </c>
      <c r="C249" s="33">
        <v>2012</v>
      </c>
      <c r="D249" s="192">
        <v>1799</v>
      </c>
    </row>
    <row r="250" spans="1:4" ht="12.75">
      <c r="A250" s="20">
        <v>9</v>
      </c>
      <c r="B250" s="75" t="s">
        <v>389</v>
      </c>
      <c r="C250" s="33">
        <v>2012</v>
      </c>
      <c r="D250" s="192">
        <v>774.9</v>
      </c>
    </row>
    <row r="251" spans="1:4" ht="12.75">
      <c r="A251" s="20">
        <v>10</v>
      </c>
      <c r="B251" s="12" t="s">
        <v>390</v>
      </c>
      <c r="C251" s="34">
        <v>2012</v>
      </c>
      <c r="D251" s="164">
        <v>289.05</v>
      </c>
    </row>
    <row r="252" spans="1:4" ht="12.75">
      <c r="A252" s="20">
        <v>11</v>
      </c>
      <c r="B252" s="13" t="s">
        <v>391</v>
      </c>
      <c r="C252" s="21">
        <v>2012</v>
      </c>
      <c r="D252" s="252">
        <v>252.15</v>
      </c>
    </row>
    <row r="253" spans="1:4" ht="12.75">
      <c r="A253" s="20">
        <v>12</v>
      </c>
      <c r="B253" s="13" t="s">
        <v>392</v>
      </c>
      <c r="C253" s="21">
        <v>2012</v>
      </c>
      <c r="D253" s="252">
        <v>381.3</v>
      </c>
    </row>
    <row r="254" spans="1:4" ht="12.75">
      <c r="A254" s="20">
        <v>13</v>
      </c>
      <c r="B254" s="13" t="s">
        <v>393</v>
      </c>
      <c r="C254" s="21">
        <v>2013</v>
      </c>
      <c r="D254" s="252">
        <v>55</v>
      </c>
    </row>
    <row r="255" spans="1:4" ht="12.75">
      <c r="A255" s="20">
        <v>14</v>
      </c>
      <c r="B255" s="13" t="s">
        <v>393</v>
      </c>
      <c r="C255" s="21">
        <v>2013</v>
      </c>
      <c r="D255" s="252">
        <v>55</v>
      </c>
    </row>
    <row r="256" spans="1:4" ht="12.75">
      <c r="A256" s="20">
        <v>15</v>
      </c>
      <c r="B256" s="13" t="s">
        <v>394</v>
      </c>
      <c r="C256" s="21">
        <v>2013</v>
      </c>
      <c r="D256" s="252">
        <v>188</v>
      </c>
    </row>
    <row r="257" spans="1:4" ht="21" customHeight="1">
      <c r="A257" s="525" t="s">
        <v>1172</v>
      </c>
      <c r="B257" s="526"/>
      <c r="C257" s="527"/>
      <c r="D257" s="253">
        <f>SUM(D242:D256)</f>
        <v>13610.399999999998</v>
      </c>
    </row>
    <row r="258" spans="1:4" ht="27" customHeight="1">
      <c r="A258" s="602" t="s">
        <v>420</v>
      </c>
      <c r="B258" s="603"/>
      <c r="C258" s="603"/>
      <c r="D258" s="604"/>
    </row>
    <row r="259" spans="1:4" ht="12.75">
      <c r="A259" s="56">
        <v>1</v>
      </c>
      <c r="B259" s="272" t="s">
        <v>565</v>
      </c>
      <c r="C259" s="273">
        <v>2009</v>
      </c>
      <c r="D259" s="111">
        <v>32740</v>
      </c>
    </row>
    <row r="260" spans="1:4" ht="12.75">
      <c r="A260" s="56">
        <v>2</v>
      </c>
      <c r="B260" s="272" t="s">
        <v>1291</v>
      </c>
      <c r="C260" s="273">
        <v>2012</v>
      </c>
      <c r="D260" s="111">
        <v>1284.55</v>
      </c>
    </row>
    <row r="261" spans="1:4" ht="12.75">
      <c r="A261" s="56">
        <v>3</v>
      </c>
      <c r="B261" s="272" t="s">
        <v>566</v>
      </c>
      <c r="C261" s="273">
        <v>2009</v>
      </c>
      <c r="D261" s="111">
        <v>1597.54</v>
      </c>
    </row>
    <row r="262" spans="1:4" ht="12.75">
      <c r="A262" s="56">
        <v>4</v>
      </c>
      <c r="B262" s="274" t="s">
        <v>567</v>
      </c>
      <c r="C262" s="273">
        <v>2011</v>
      </c>
      <c r="D262" s="111">
        <v>1450</v>
      </c>
    </row>
    <row r="263" spans="1:4" ht="12.75">
      <c r="A263" s="56">
        <v>5</v>
      </c>
      <c r="B263" s="272" t="s">
        <v>568</v>
      </c>
      <c r="C263" s="273">
        <v>2009</v>
      </c>
      <c r="D263" s="111">
        <v>1597.54</v>
      </c>
    </row>
    <row r="264" spans="1:4" ht="12.75">
      <c r="A264" s="56">
        <v>6</v>
      </c>
      <c r="B264" s="272" t="s">
        <v>569</v>
      </c>
      <c r="C264" s="273">
        <v>2010</v>
      </c>
      <c r="D264" s="111">
        <v>795</v>
      </c>
    </row>
    <row r="265" spans="1:4" ht="12.75">
      <c r="A265" s="56">
        <v>7</v>
      </c>
      <c r="B265" s="272" t="s">
        <v>570</v>
      </c>
      <c r="C265" s="273">
        <v>2009</v>
      </c>
      <c r="D265" s="111">
        <v>1844.92</v>
      </c>
    </row>
    <row r="266" spans="1:4" ht="12.75">
      <c r="A266" s="56">
        <v>8</v>
      </c>
      <c r="B266" s="272" t="s">
        <v>571</v>
      </c>
      <c r="C266" s="273">
        <v>2009</v>
      </c>
      <c r="D266" s="111">
        <v>1247</v>
      </c>
    </row>
    <row r="267" spans="1:4" ht="12.75">
      <c r="A267" s="56">
        <v>9</v>
      </c>
      <c r="B267" s="272" t="s">
        <v>1291</v>
      </c>
      <c r="C267" s="273">
        <v>2009</v>
      </c>
      <c r="D267" s="111">
        <v>1245.07</v>
      </c>
    </row>
    <row r="268" spans="1:4" ht="12.75">
      <c r="A268" s="56">
        <v>10</v>
      </c>
      <c r="B268" s="272" t="s">
        <v>1291</v>
      </c>
      <c r="C268" s="273">
        <v>2009</v>
      </c>
      <c r="D268" s="111">
        <v>1245.07</v>
      </c>
    </row>
    <row r="269" spans="1:4" ht="12.75">
      <c r="A269" s="56">
        <v>11</v>
      </c>
      <c r="B269" s="272" t="s">
        <v>1291</v>
      </c>
      <c r="C269" s="273">
        <v>2010</v>
      </c>
      <c r="D269" s="111">
        <v>1425.41</v>
      </c>
    </row>
    <row r="270" spans="1:4" ht="12.75">
      <c r="A270" s="56">
        <v>12</v>
      </c>
      <c r="B270" s="272" t="s">
        <v>1291</v>
      </c>
      <c r="C270" s="273">
        <v>2010</v>
      </c>
      <c r="D270" s="111">
        <v>1370.41</v>
      </c>
    </row>
    <row r="271" spans="1:4" ht="12.75">
      <c r="A271" s="56">
        <v>13</v>
      </c>
      <c r="B271" s="272" t="s">
        <v>572</v>
      </c>
      <c r="C271" s="273">
        <v>2009</v>
      </c>
      <c r="D271" s="111">
        <v>1825</v>
      </c>
    </row>
    <row r="272" spans="1:4" ht="12.75">
      <c r="A272" s="56">
        <v>14</v>
      </c>
      <c r="B272" s="272" t="s">
        <v>1291</v>
      </c>
      <c r="C272" s="273">
        <v>2009</v>
      </c>
      <c r="D272" s="111">
        <v>1245.07</v>
      </c>
    </row>
    <row r="273" spans="1:4" ht="12.75">
      <c r="A273" s="56">
        <v>15</v>
      </c>
      <c r="B273" s="275" t="s">
        <v>1291</v>
      </c>
      <c r="C273" s="273">
        <v>2010</v>
      </c>
      <c r="D273" s="111">
        <v>1370.41</v>
      </c>
    </row>
    <row r="274" spans="1:4" ht="12.75">
      <c r="A274" s="56">
        <v>16</v>
      </c>
      <c r="B274" s="272" t="s">
        <v>572</v>
      </c>
      <c r="C274" s="273">
        <v>2009</v>
      </c>
      <c r="D274" s="111">
        <v>1825</v>
      </c>
    </row>
    <row r="275" spans="1:4" ht="12.75">
      <c r="A275" s="56">
        <v>17</v>
      </c>
      <c r="B275" s="272" t="s">
        <v>573</v>
      </c>
      <c r="C275" s="273">
        <v>2011</v>
      </c>
      <c r="D275" s="111">
        <v>1030</v>
      </c>
    </row>
    <row r="276" spans="1:4" ht="12.75">
      <c r="A276" s="56">
        <v>18</v>
      </c>
      <c r="B276" s="112" t="s">
        <v>1291</v>
      </c>
      <c r="C276" s="21">
        <v>2011</v>
      </c>
      <c r="D276" s="73">
        <v>1315.39</v>
      </c>
    </row>
    <row r="277" spans="1:4" ht="12.75">
      <c r="A277" s="56">
        <v>19</v>
      </c>
      <c r="B277" s="112" t="s">
        <v>574</v>
      </c>
      <c r="C277" s="21">
        <v>2011</v>
      </c>
      <c r="D277" s="73">
        <v>1590</v>
      </c>
    </row>
    <row r="278" spans="1:4" ht="19.5" customHeight="1">
      <c r="A278" s="609" t="s">
        <v>1172</v>
      </c>
      <c r="B278" s="609"/>
      <c r="C278" s="609"/>
      <c r="D278" s="89">
        <f>SUM(D259:D277)</f>
        <v>58043.38000000001</v>
      </c>
    </row>
    <row r="279" spans="1:4" ht="19.5" customHeight="1">
      <c r="A279" s="605" t="s">
        <v>1519</v>
      </c>
      <c r="B279" s="606"/>
      <c r="C279" s="606"/>
      <c r="D279" s="607"/>
    </row>
    <row r="280" spans="1:4" ht="19.5" customHeight="1">
      <c r="A280" s="21">
        <v>1</v>
      </c>
      <c r="B280" s="105" t="s">
        <v>1176</v>
      </c>
      <c r="C280" s="110">
        <v>2008</v>
      </c>
      <c r="D280" s="497">
        <v>909</v>
      </c>
    </row>
    <row r="281" spans="1:4" ht="19.5" customHeight="1">
      <c r="A281" s="21">
        <v>2</v>
      </c>
      <c r="B281" s="105" t="s">
        <v>149</v>
      </c>
      <c r="C281" s="110">
        <v>2009</v>
      </c>
      <c r="D281" s="497">
        <v>405.22</v>
      </c>
    </row>
    <row r="282" spans="1:4" ht="19.5" customHeight="1">
      <c r="A282" s="21">
        <v>3</v>
      </c>
      <c r="B282" s="105" t="s">
        <v>1531</v>
      </c>
      <c r="C282" s="110">
        <v>2010</v>
      </c>
      <c r="D282" s="497">
        <v>1399</v>
      </c>
    </row>
    <row r="283" spans="1:4" ht="19.5" customHeight="1">
      <c r="A283" s="21">
        <v>4</v>
      </c>
      <c r="B283" s="105" t="s">
        <v>1402</v>
      </c>
      <c r="C283" s="110">
        <v>2010</v>
      </c>
      <c r="D283" s="497">
        <v>2989</v>
      </c>
    </row>
    <row r="284" spans="1:4" ht="19.5" customHeight="1">
      <c r="A284" s="21">
        <v>5</v>
      </c>
      <c r="B284" s="105" t="s">
        <v>1176</v>
      </c>
      <c r="C284" s="110">
        <v>2010</v>
      </c>
      <c r="D284" s="497">
        <v>339</v>
      </c>
    </row>
    <row r="285" spans="1:4" ht="19.5" customHeight="1">
      <c r="A285" s="21">
        <v>6</v>
      </c>
      <c r="B285" s="105" t="s">
        <v>1532</v>
      </c>
      <c r="C285" s="110">
        <v>2010</v>
      </c>
      <c r="D285" s="497">
        <v>2600</v>
      </c>
    </row>
    <row r="286" spans="1:4" ht="19.5" customHeight="1">
      <c r="A286" s="21">
        <v>7</v>
      </c>
      <c r="B286" s="105" t="s">
        <v>1533</v>
      </c>
      <c r="C286" s="498">
        <v>2013</v>
      </c>
      <c r="D286" s="497">
        <v>1968</v>
      </c>
    </row>
    <row r="287" spans="1:4" ht="19.5" customHeight="1">
      <c r="A287" s="499"/>
      <c r="B287" s="10" t="s">
        <v>1534</v>
      </c>
      <c r="C287" s="500"/>
      <c r="D287" s="501">
        <f>SUM(D280:D286)</f>
        <v>10609.220000000001</v>
      </c>
    </row>
    <row r="288" spans="1:4" ht="12.75">
      <c r="A288" s="52"/>
      <c r="B288" s="4"/>
      <c r="C288" s="4"/>
      <c r="D288" s="22"/>
    </row>
    <row r="289" spans="1:4" ht="13.5" customHeight="1">
      <c r="A289" s="52"/>
      <c r="B289" s="53"/>
      <c r="C289" s="4"/>
      <c r="D289" s="22"/>
    </row>
    <row r="290" spans="1:4" ht="26.25" customHeight="1">
      <c r="A290" s="608" t="s">
        <v>1011</v>
      </c>
      <c r="B290" s="608"/>
      <c r="C290" s="608"/>
      <c r="D290" s="608"/>
    </row>
    <row r="291" spans="1:4" ht="30" customHeight="1">
      <c r="A291" s="10" t="s">
        <v>1028</v>
      </c>
      <c r="B291" s="10" t="s">
        <v>1043</v>
      </c>
      <c r="C291" s="10" t="s">
        <v>1041</v>
      </c>
      <c r="D291" s="10" t="s">
        <v>1042</v>
      </c>
    </row>
    <row r="292" spans="1:4" ht="25.5" customHeight="1">
      <c r="A292" s="602" t="s">
        <v>1174</v>
      </c>
      <c r="B292" s="603"/>
      <c r="C292" s="603"/>
      <c r="D292" s="604"/>
    </row>
    <row r="293" spans="1:4" ht="24" customHeight="1">
      <c r="A293" s="21">
        <v>1</v>
      </c>
      <c r="B293" s="13" t="s">
        <v>1391</v>
      </c>
      <c r="C293" s="21">
        <v>2009</v>
      </c>
      <c r="D293" s="442">
        <v>5343.59</v>
      </c>
    </row>
    <row r="294" spans="1:4" ht="57" customHeight="1">
      <c r="A294" s="56">
        <v>2</v>
      </c>
      <c r="B294" s="13" t="s">
        <v>1627</v>
      </c>
      <c r="C294" s="21" t="s">
        <v>1630</v>
      </c>
      <c r="D294" s="442">
        <v>675755</v>
      </c>
    </row>
    <row r="295" spans="1:4" ht="57" customHeight="1">
      <c r="A295" s="21">
        <v>3</v>
      </c>
      <c r="B295" s="13" t="s">
        <v>1629</v>
      </c>
      <c r="C295" s="21">
        <v>2012</v>
      </c>
      <c r="D295" s="442">
        <v>13796</v>
      </c>
    </row>
    <row r="296" spans="1:4" ht="23.25" customHeight="1">
      <c r="A296" s="525" t="s">
        <v>1172</v>
      </c>
      <c r="B296" s="526"/>
      <c r="C296" s="527"/>
      <c r="D296" s="253">
        <f>SUM(D293:D295)</f>
        <v>694894.59</v>
      </c>
    </row>
    <row r="297" spans="1:4" ht="20.25" customHeight="1">
      <c r="A297" s="602" t="s">
        <v>1173</v>
      </c>
      <c r="B297" s="603"/>
      <c r="C297" s="603"/>
      <c r="D297" s="604"/>
    </row>
    <row r="298" spans="1:4" ht="18" customHeight="1">
      <c r="A298" s="21">
        <v>1</v>
      </c>
      <c r="B298" s="90" t="s">
        <v>1188</v>
      </c>
      <c r="C298" s="91">
        <v>2008</v>
      </c>
      <c r="D298" s="92">
        <v>572.95</v>
      </c>
    </row>
    <row r="299" spans="1:4" ht="18" customHeight="1">
      <c r="A299" s="21">
        <v>2</v>
      </c>
      <c r="B299" s="90" t="s">
        <v>1189</v>
      </c>
      <c r="C299" s="91">
        <v>2009</v>
      </c>
      <c r="D299" s="92">
        <v>868.03</v>
      </c>
    </row>
    <row r="300" spans="1:4" ht="18" customHeight="1">
      <c r="A300" s="21">
        <v>3</v>
      </c>
      <c r="B300" s="80" t="s">
        <v>1190</v>
      </c>
      <c r="C300" s="82">
        <v>2009</v>
      </c>
      <c r="D300" s="93">
        <v>1821</v>
      </c>
    </row>
    <row r="301" spans="1:4" ht="18" customHeight="1">
      <c r="A301" s="21">
        <v>4</v>
      </c>
      <c r="B301" s="94" t="s">
        <v>1191</v>
      </c>
      <c r="C301" s="95">
        <v>2009</v>
      </c>
      <c r="D301" s="96">
        <v>2048.36</v>
      </c>
    </row>
    <row r="302" spans="1:4" ht="21" customHeight="1">
      <c r="A302" s="525" t="s">
        <v>1172</v>
      </c>
      <c r="B302" s="526"/>
      <c r="C302" s="527"/>
      <c r="D302" s="89">
        <f>SUM(D298:D301)</f>
        <v>5310.34</v>
      </c>
    </row>
    <row r="303" spans="1:4" ht="24.75" customHeight="1">
      <c r="A303" s="602" t="s">
        <v>1278</v>
      </c>
      <c r="B303" s="603"/>
      <c r="C303" s="603"/>
      <c r="D303" s="604"/>
    </row>
    <row r="304" spans="1:4" ht="12.75">
      <c r="A304" s="21">
        <v>1</v>
      </c>
      <c r="B304" s="113" t="s">
        <v>1313</v>
      </c>
      <c r="C304" s="21">
        <v>2008</v>
      </c>
      <c r="D304" s="73">
        <v>369</v>
      </c>
    </row>
    <row r="305" spans="1:4" ht="12.75">
      <c r="A305" s="21">
        <v>2</v>
      </c>
      <c r="B305" s="113" t="s">
        <v>1314</v>
      </c>
      <c r="C305" s="21">
        <v>2008</v>
      </c>
      <c r="D305" s="73">
        <v>199</v>
      </c>
    </row>
    <row r="306" spans="1:4" ht="12.75">
      <c r="A306" s="21">
        <v>3</v>
      </c>
      <c r="B306" s="113" t="s">
        <v>1315</v>
      </c>
      <c r="C306" s="21">
        <v>2008</v>
      </c>
      <c r="D306" s="73">
        <v>522</v>
      </c>
    </row>
    <row r="307" spans="1:4" ht="12.75">
      <c r="A307" s="21">
        <v>4</v>
      </c>
      <c r="B307" s="113" t="s">
        <v>1316</v>
      </c>
      <c r="C307" s="21">
        <v>2009</v>
      </c>
      <c r="D307" s="73">
        <v>399</v>
      </c>
    </row>
    <row r="308" spans="1:4" ht="12.75">
      <c r="A308" s="21">
        <v>5</v>
      </c>
      <c r="B308" s="113" t="s">
        <v>1316</v>
      </c>
      <c r="C308" s="21">
        <v>2009</v>
      </c>
      <c r="D308" s="73">
        <v>399</v>
      </c>
    </row>
    <row r="309" spans="1:4" ht="12.75">
      <c r="A309" s="21">
        <v>6</v>
      </c>
      <c r="B309" s="113" t="s">
        <v>1317</v>
      </c>
      <c r="C309" s="21">
        <v>2009</v>
      </c>
      <c r="D309" s="73">
        <v>699</v>
      </c>
    </row>
    <row r="310" spans="1:4" ht="12.75">
      <c r="A310" s="21">
        <v>7</v>
      </c>
      <c r="B310" s="113" t="s">
        <v>1318</v>
      </c>
      <c r="C310" s="21">
        <v>2009</v>
      </c>
      <c r="D310" s="73">
        <v>832</v>
      </c>
    </row>
    <row r="311" spans="1:4" ht="12.75">
      <c r="A311" s="21">
        <v>8</v>
      </c>
      <c r="B311" s="113" t="s">
        <v>1319</v>
      </c>
      <c r="C311" s="21">
        <v>2009</v>
      </c>
      <c r="D311" s="73">
        <v>1848.8</v>
      </c>
    </row>
    <row r="312" spans="1:4" ht="12.75">
      <c r="A312" s="21">
        <v>9</v>
      </c>
      <c r="B312" s="113" t="s">
        <v>1319</v>
      </c>
      <c r="C312" s="21">
        <v>2009</v>
      </c>
      <c r="D312" s="73">
        <v>1848.8</v>
      </c>
    </row>
    <row r="313" spans="1:4" ht="12.75">
      <c r="A313" s="21">
        <v>10</v>
      </c>
      <c r="B313" s="113" t="s">
        <v>1320</v>
      </c>
      <c r="C313" s="21">
        <v>2009</v>
      </c>
      <c r="D313" s="73">
        <v>462</v>
      </c>
    </row>
    <row r="314" spans="1:4" ht="12.75">
      <c r="A314" s="21">
        <v>11</v>
      </c>
      <c r="B314" s="112" t="s">
        <v>1321</v>
      </c>
      <c r="C314" s="21">
        <v>2010</v>
      </c>
      <c r="D314" s="73">
        <v>1289</v>
      </c>
    </row>
    <row r="315" spans="1:4" ht="12.75">
      <c r="A315" s="21">
        <v>12</v>
      </c>
      <c r="B315" s="112" t="s">
        <v>1322</v>
      </c>
      <c r="C315" s="21">
        <v>2010</v>
      </c>
      <c r="D315" s="73">
        <v>598</v>
      </c>
    </row>
    <row r="316" spans="1:4" ht="12.75">
      <c r="A316" s="21">
        <v>13</v>
      </c>
      <c r="B316" s="112" t="s">
        <v>1323</v>
      </c>
      <c r="C316" s="21">
        <v>2010</v>
      </c>
      <c r="D316" s="73">
        <v>2077</v>
      </c>
    </row>
    <row r="317" spans="1:4" ht="12.75">
      <c r="A317" s="21">
        <v>14</v>
      </c>
      <c r="B317" s="112" t="s">
        <v>1324</v>
      </c>
      <c r="C317" s="21">
        <v>2011</v>
      </c>
      <c r="D317" s="73">
        <v>2266.08</v>
      </c>
    </row>
    <row r="318" spans="1:4" ht="12.75">
      <c r="A318" s="21">
        <v>15</v>
      </c>
      <c r="B318" s="112" t="s">
        <v>1325</v>
      </c>
      <c r="C318" s="21">
        <v>2011</v>
      </c>
      <c r="D318" s="73">
        <v>189</v>
      </c>
    </row>
    <row r="319" spans="1:4" ht="12.75">
      <c r="A319" s="21">
        <v>16</v>
      </c>
      <c r="B319" s="112" t="s">
        <v>1326</v>
      </c>
      <c r="C319" s="21">
        <v>2011</v>
      </c>
      <c r="D319" s="73">
        <v>938.99</v>
      </c>
    </row>
    <row r="320" spans="1:4" ht="12.75">
      <c r="A320" s="21">
        <v>17</v>
      </c>
      <c r="B320" s="112" t="s">
        <v>1327</v>
      </c>
      <c r="C320" s="21">
        <v>2011</v>
      </c>
      <c r="D320" s="73">
        <v>1.23</v>
      </c>
    </row>
    <row r="321" spans="1:4" ht="12.75">
      <c r="A321" s="21">
        <v>18</v>
      </c>
      <c r="B321" s="13" t="s">
        <v>1328</v>
      </c>
      <c r="C321" s="21">
        <v>2012</v>
      </c>
      <c r="D321" s="73">
        <v>400.5</v>
      </c>
    </row>
    <row r="322" spans="1:4" ht="12.75">
      <c r="A322" s="21">
        <v>19</v>
      </c>
      <c r="B322" s="13" t="s">
        <v>1329</v>
      </c>
      <c r="C322" s="21">
        <v>2012</v>
      </c>
      <c r="D322" s="73">
        <v>855</v>
      </c>
    </row>
    <row r="323" spans="1:4" ht="12.75">
      <c r="A323" s="21">
        <v>20</v>
      </c>
      <c r="B323" s="13" t="s">
        <v>1330</v>
      </c>
      <c r="C323" s="21">
        <v>2012</v>
      </c>
      <c r="D323" s="73">
        <v>99</v>
      </c>
    </row>
    <row r="324" spans="1:4" ht="12.75">
      <c r="A324" s="21">
        <v>21</v>
      </c>
      <c r="B324" s="112" t="s">
        <v>1331</v>
      </c>
      <c r="C324" s="21">
        <v>2012</v>
      </c>
      <c r="D324" s="73">
        <v>10581.68</v>
      </c>
    </row>
    <row r="325" spans="1:4" ht="12.75">
      <c r="A325" s="21">
        <v>22</v>
      </c>
      <c r="B325" s="112" t="s">
        <v>1332</v>
      </c>
      <c r="C325" s="21">
        <v>2012</v>
      </c>
      <c r="D325" s="73">
        <v>2377.67</v>
      </c>
    </row>
    <row r="326" spans="1:4" ht="12.75">
      <c r="A326" s="21">
        <v>23</v>
      </c>
      <c r="B326" s="112" t="s">
        <v>1333</v>
      </c>
      <c r="C326" s="21">
        <v>2012</v>
      </c>
      <c r="D326" s="73">
        <v>821.36</v>
      </c>
    </row>
    <row r="327" spans="1:4" ht="25.5">
      <c r="A327" s="21">
        <v>24</v>
      </c>
      <c r="B327" s="112" t="s">
        <v>1334</v>
      </c>
      <c r="C327" s="21">
        <v>2012</v>
      </c>
      <c r="D327" s="73">
        <v>963.24</v>
      </c>
    </row>
    <row r="328" spans="1:4" ht="12.75">
      <c r="A328" s="21">
        <v>25</v>
      </c>
      <c r="B328" s="112" t="s">
        <v>1335</v>
      </c>
      <c r="C328" s="21">
        <v>2012</v>
      </c>
      <c r="D328" s="73">
        <v>712.56</v>
      </c>
    </row>
    <row r="329" spans="1:4" ht="12.75">
      <c r="A329" s="21">
        <v>26</v>
      </c>
      <c r="B329" s="112" t="s">
        <v>1336</v>
      </c>
      <c r="C329" s="21">
        <v>2012</v>
      </c>
      <c r="D329" s="73">
        <v>2410.74</v>
      </c>
    </row>
    <row r="330" spans="1:4" ht="12.75">
      <c r="A330" s="21">
        <v>27</v>
      </c>
      <c r="B330" s="112" t="s">
        <v>1337</v>
      </c>
      <c r="C330" s="21">
        <v>2012</v>
      </c>
      <c r="D330" s="73">
        <v>1792.04</v>
      </c>
    </row>
    <row r="331" spans="1:4" ht="12.75">
      <c r="A331" s="21">
        <v>28</v>
      </c>
      <c r="B331" s="112" t="s">
        <v>1338</v>
      </c>
      <c r="C331" s="21">
        <v>2012</v>
      </c>
      <c r="D331" s="73">
        <v>535.86</v>
      </c>
    </row>
    <row r="332" spans="1:4" ht="12.75">
      <c r="A332" s="21">
        <v>29</v>
      </c>
      <c r="B332" s="112" t="s">
        <v>1339</v>
      </c>
      <c r="C332" s="21">
        <v>2013</v>
      </c>
      <c r="D332" s="73">
        <v>328.62</v>
      </c>
    </row>
    <row r="333" spans="1:4" ht="12.75">
      <c r="A333" s="21">
        <v>30</v>
      </c>
      <c r="B333" s="112" t="s">
        <v>1340</v>
      </c>
      <c r="C333" s="21">
        <v>2013</v>
      </c>
      <c r="D333" s="73">
        <v>341.17</v>
      </c>
    </row>
    <row r="334" spans="1:4" ht="12.75">
      <c r="A334" s="21">
        <v>31</v>
      </c>
      <c r="B334" s="112" t="s">
        <v>1341</v>
      </c>
      <c r="C334" s="21">
        <v>2013</v>
      </c>
      <c r="D334" s="73">
        <v>1845.98</v>
      </c>
    </row>
    <row r="335" spans="1:4" ht="12.75">
      <c r="A335" s="21">
        <v>32</v>
      </c>
      <c r="B335" s="112" t="s">
        <v>1342</v>
      </c>
      <c r="C335" s="21">
        <v>2013</v>
      </c>
      <c r="D335" s="73">
        <v>164.67</v>
      </c>
    </row>
    <row r="336" spans="1:4" ht="27.75" customHeight="1">
      <c r="A336" s="525" t="s">
        <v>1172</v>
      </c>
      <c r="B336" s="526"/>
      <c r="C336" s="527"/>
      <c r="D336" s="89">
        <f>SUM(D304:D335)</f>
        <v>39167.990000000005</v>
      </c>
    </row>
    <row r="337" spans="1:4" ht="20.25" customHeight="1">
      <c r="A337" s="602" t="s">
        <v>1361</v>
      </c>
      <c r="B337" s="603"/>
      <c r="C337" s="603"/>
      <c r="D337" s="604"/>
    </row>
    <row r="338" spans="1:4" ht="12.75">
      <c r="A338" s="21">
        <v>1</v>
      </c>
      <c r="B338" s="75" t="s">
        <v>790</v>
      </c>
      <c r="C338" s="33">
        <v>2009</v>
      </c>
      <c r="D338" s="192">
        <v>2357.91</v>
      </c>
    </row>
    <row r="339" spans="1:4" ht="12.75">
      <c r="A339" s="21">
        <v>2</v>
      </c>
      <c r="B339" s="75" t="s">
        <v>791</v>
      </c>
      <c r="C339" s="33">
        <v>2010</v>
      </c>
      <c r="D339" s="192">
        <v>805.78</v>
      </c>
    </row>
    <row r="340" spans="1:4" ht="12.75">
      <c r="A340" s="21">
        <v>3</v>
      </c>
      <c r="B340" s="346" t="s">
        <v>792</v>
      </c>
      <c r="C340" s="261">
        <v>2010</v>
      </c>
      <c r="D340" s="345">
        <v>2442.7</v>
      </c>
    </row>
    <row r="341" spans="1:4" ht="12.75">
      <c r="A341" s="21">
        <v>4</v>
      </c>
      <c r="B341" s="346" t="s">
        <v>793</v>
      </c>
      <c r="C341" s="261">
        <v>2010</v>
      </c>
      <c r="D341" s="345">
        <v>2501.01</v>
      </c>
    </row>
    <row r="342" spans="1:4" ht="12.75">
      <c r="A342" s="21">
        <v>5</v>
      </c>
      <c r="B342" s="13" t="s">
        <v>794</v>
      </c>
      <c r="C342" s="21">
        <v>2011</v>
      </c>
      <c r="D342" s="190">
        <v>8424.27</v>
      </c>
    </row>
    <row r="343" spans="1:4" ht="12.75">
      <c r="A343" s="21">
        <v>6</v>
      </c>
      <c r="B343" s="75" t="s">
        <v>795</v>
      </c>
      <c r="C343" s="33">
        <v>2012</v>
      </c>
      <c r="D343" s="190">
        <v>1906.5</v>
      </c>
    </row>
    <row r="344" spans="1:4" ht="12.75">
      <c r="A344" s="21">
        <v>7</v>
      </c>
      <c r="B344" s="75" t="s">
        <v>796</v>
      </c>
      <c r="C344" s="33">
        <v>2012</v>
      </c>
      <c r="D344" s="190">
        <v>2450.16</v>
      </c>
    </row>
    <row r="345" spans="1:4" ht="12.75">
      <c r="A345" s="21">
        <v>8</v>
      </c>
      <c r="B345" s="13" t="s">
        <v>797</v>
      </c>
      <c r="C345" s="33">
        <v>2012</v>
      </c>
      <c r="D345" s="190">
        <v>1229.35</v>
      </c>
    </row>
    <row r="346" spans="1:4" ht="12.75">
      <c r="A346" s="21">
        <v>9</v>
      </c>
      <c r="B346" s="13" t="s">
        <v>798</v>
      </c>
      <c r="C346" s="33">
        <v>2012</v>
      </c>
      <c r="D346" s="190">
        <v>479.7</v>
      </c>
    </row>
    <row r="347" spans="1:4" ht="25.5">
      <c r="A347" s="21">
        <v>10</v>
      </c>
      <c r="B347" s="13" t="s">
        <v>799</v>
      </c>
      <c r="C347" s="33">
        <v>2012</v>
      </c>
      <c r="D347" s="190">
        <v>14750.16</v>
      </c>
    </row>
    <row r="348" spans="1:4" ht="12.75">
      <c r="A348" s="21">
        <v>11</v>
      </c>
      <c r="B348" s="13" t="s">
        <v>800</v>
      </c>
      <c r="C348" s="33">
        <v>2012</v>
      </c>
      <c r="D348" s="190">
        <v>3444</v>
      </c>
    </row>
    <row r="349" spans="1:4" ht="24" customHeight="1">
      <c r="A349" s="525" t="s">
        <v>1172</v>
      </c>
      <c r="B349" s="526"/>
      <c r="C349" s="527"/>
      <c r="D349" s="253">
        <f>SUM(D338:D348)</f>
        <v>40791.53999999999</v>
      </c>
    </row>
    <row r="350" spans="1:4" ht="25.5" customHeight="1">
      <c r="A350" s="602" t="s">
        <v>1362</v>
      </c>
      <c r="B350" s="603"/>
      <c r="C350" s="603"/>
      <c r="D350" s="604"/>
    </row>
    <row r="351" spans="1:4" ht="12.75">
      <c r="A351" s="21">
        <v>1</v>
      </c>
      <c r="B351" s="130" t="s">
        <v>1391</v>
      </c>
      <c r="C351" s="33">
        <v>2008</v>
      </c>
      <c r="D351" s="131">
        <v>3500</v>
      </c>
    </row>
    <row r="352" spans="1:4" ht="12.75">
      <c r="A352" s="21">
        <v>2</v>
      </c>
      <c r="B352" s="130" t="s">
        <v>1392</v>
      </c>
      <c r="C352" s="33">
        <v>2008</v>
      </c>
      <c r="D352" s="131">
        <v>2120.99</v>
      </c>
    </row>
    <row r="353" spans="1:4" ht="12.75">
      <c r="A353" s="21">
        <v>3</v>
      </c>
      <c r="B353" s="130" t="s">
        <v>1391</v>
      </c>
      <c r="C353" s="33">
        <v>2008</v>
      </c>
      <c r="D353" s="131">
        <v>2600</v>
      </c>
    </row>
    <row r="354" spans="1:4" ht="12.75">
      <c r="A354" s="21">
        <v>4</v>
      </c>
      <c r="B354" s="130" t="s">
        <v>1391</v>
      </c>
      <c r="C354" s="33">
        <v>2009</v>
      </c>
      <c r="D354" s="131">
        <v>3400</v>
      </c>
    </row>
    <row r="355" spans="1:4" ht="12.75">
      <c r="A355" s="21">
        <v>5</v>
      </c>
      <c r="B355" s="130" t="s">
        <v>1393</v>
      </c>
      <c r="C355" s="33">
        <v>2009</v>
      </c>
      <c r="D355" s="131">
        <v>1180</v>
      </c>
    </row>
    <row r="356" spans="1:4" ht="12.75">
      <c r="A356" s="21">
        <v>6</v>
      </c>
      <c r="B356" s="130" t="s">
        <v>1394</v>
      </c>
      <c r="C356" s="33">
        <v>2009</v>
      </c>
      <c r="D356" s="131">
        <v>2998</v>
      </c>
    </row>
    <row r="357" spans="1:4" ht="12.75">
      <c r="A357" s="21">
        <v>7</v>
      </c>
      <c r="B357" s="130" t="s">
        <v>1393</v>
      </c>
      <c r="C357" s="33">
        <v>2010</v>
      </c>
      <c r="D357" s="132">
        <v>899</v>
      </c>
    </row>
    <row r="358" spans="1:4" ht="12.75">
      <c r="A358" s="21">
        <v>8</v>
      </c>
      <c r="B358" s="130" t="s">
        <v>1395</v>
      </c>
      <c r="C358" s="33">
        <v>2011</v>
      </c>
      <c r="D358" s="132">
        <v>3499</v>
      </c>
    </row>
    <row r="359" spans="1:4" ht="12.75">
      <c r="A359" s="21">
        <v>9</v>
      </c>
      <c r="B359" s="130" t="s">
        <v>1393</v>
      </c>
      <c r="C359" s="33">
        <v>2011</v>
      </c>
      <c r="D359" s="132">
        <v>1200</v>
      </c>
    </row>
    <row r="360" spans="1:4" ht="12.75">
      <c r="A360" s="21">
        <v>10</v>
      </c>
      <c r="B360" s="13" t="s">
        <v>1393</v>
      </c>
      <c r="C360" s="21">
        <v>2011</v>
      </c>
      <c r="D360" s="132">
        <v>950</v>
      </c>
    </row>
    <row r="361" spans="1:4" ht="19.5" customHeight="1">
      <c r="A361" s="525" t="s">
        <v>1172</v>
      </c>
      <c r="B361" s="526"/>
      <c r="C361" s="527"/>
      <c r="D361" s="133">
        <f>SUM(D351:D360)</f>
        <v>22346.989999999998</v>
      </c>
    </row>
    <row r="362" spans="1:4" ht="23.25" customHeight="1">
      <c r="A362" s="602" t="s">
        <v>1399</v>
      </c>
      <c r="B362" s="603"/>
      <c r="C362" s="603"/>
      <c r="D362" s="604"/>
    </row>
    <row r="363" spans="1:4" ht="23.25" customHeight="1">
      <c r="A363" s="137">
        <v>1</v>
      </c>
      <c r="B363" s="138" t="s">
        <v>1404</v>
      </c>
      <c r="C363" s="137">
        <v>2012</v>
      </c>
      <c r="D363" s="140">
        <v>2038.99</v>
      </c>
    </row>
    <row r="364" spans="1:4" ht="23.25" customHeight="1">
      <c r="A364" s="611" t="s">
        <v>1172</v>
      </c>
      <c r="B364" s="612"/>
      <c r="C364" s="613"/>
      <c r="D364" s="133">
        <f>D363</f>
        <v>2038.99</v>
      </c>
    </row>
    <row r="365" spans="1:4" ht="23.25" customHeight="1">
      <c r="A365" s="602" t="s">
        <v>1409</v>
      </c>
      <c r="B365" s="603"/>
      <c r="C365" s="603"/>
      <c r="D365" s="604"/>
    </row>
    <row r="366" spans="1:4" ht="17.25" customHeight="1">
      <c r="A366" s="21">
        <v>1</v>
      </c>
      <c r="B366" s="357" t="s">
        <v>826</v>
      </c>
      <c r="C366" s="358">
        <v>2008</v>
      </c>
      <c r="D366" s="359">
        <v>2750</v>
      </c>
    </row>
    <row r="367" spans="1:4" ht="17.25" customHeight="1">
      <c r="A367" s="21">
        <v>2</v>
      </c>
      <c r="B367" s="357" t="s">
        <v>91</v>
      </c>
      <c r="C367" s="358">
        <v>2008</v>
      </c>
      <c r="D367" s="359">
        <v>2450</v>
      </c>
    </row>
    <row r="368" spans="1:4" ht="17.25" customHeight="1">
      <c r="A368" s="21">
        <v>3</v>
      </c>
      <c r="B368" s="13" t="s">
        <v>827</v>
      </c>
      <c r="C368" s="21">
        <v>2012</v>
      </c>
      <c r="D368" s="350">
        <v>1414.61</v>
      </c>
    </row>
    <row r="369" spans="1:4" ht="26.25" customHeight="1">
      <c r="A369" s="525" t="s">
        <v>1172</v>
      </c>
      <c r="B369" s="526"/>
      <c r="C369" s="527"/>
      <c r="D369" s="89">
        <f>SUM(D366:D368)</f>
        <v>6614.61</v>
      </c>
    </row>
    <row r="370" spans="1:4" ht="18" customHeight="1">
      <c r="A370" s="602" t="s">
        <v>1410</v>
      </c>
      <c r="B370" s="603"/>
      <c r="C370" s="603"/>
      <c r="D370" s="604"/>
    </row>
    <row r="371" spans="1:4" ht="18" customHeight="1">
      <c r="A371" s="21">
        <v>1</v>
      </c>
      <c r="B371" s="13" t="s">
        <v>1452</v>
      </c>
      <c r="C371" s="21">
        <v>2008</v>
      </c>
      <c r="D371" s="73">
        <v>2472</v>
      </c>
    </row>
    <row r="372" spans="1:4" ht="18" customHeight="1">
      <c r="A372" s="21">
        <v>2</v>
      </c>
      <c r="B372" s="13" t="s">
        <v>1452</v>
      </c>
      <c r="C372" s="21">
        <v>2008</v>
      </c>
      <c r="D372" s="73">
        <v>998.99</v>
      </c>
    </row>
    <row r="373" spans="1:4" ht="18" customHeight="1">
      <c r="A373" s="21">
        <v>3</v>
      </c>
      <c r="B373" s="13" t="s">
        <v>1452</v>
      </c>
      <c r="C373" s="21"/>
      <c r="D373" s="73">
        <v>1991</v>
      </c>
    </row>
    <row r="374" spans="1:4" ht="18" customHeight="1">
      <c r="A374" s="525" t="s">
        <v>1172</v>
      </c>
      <c r="B374" s="526"/>
      <c r="C374" s="527"/>
      <c r="D374" s="89">
        <f>SUM(D371:D373)</f>
        <v>5461.99</v>
      </c>
    </row>
    <row r="375" spans="1:4" ht="18" customHeight="1">
      <c r="A375" s="602" t="s">
        <v>1458</v>
      </c>
      <c r="B375" s="603"/>
      <c r="C375" s="603"/>
      <c r="D375" s="604"/>
    </row>
    <row r="376" spans="1:4" ht="18" customHeight="1">
      <c r="A376" s="21">
        <v>1</v>
      </c>
      <c r="B376" s="13" t="s">
        <v>1452</v>
      </c>
      <c r="C376" s="21">
        <v>2008</v>
      </c>
      <c r="D376" s="155">
        <v>2939</v>
      </c>
    </row>
    <row r="377" spans="1:4" ht="18" customHeight="1">
      <c r="A377" s="21">
        <v>2</v>
      </c>
      <c r="B377" s="13" t="s">
        <v>7</v>
      </c>
      <c r="C377" s="21">
        <v>2008</v>
      </c>
      <c r="D377" s="155">
        <v>3036.21</v>
      </c>
    </row>
    <row r="378" spans="1:4" ht="18" customHeight="1">
      <c r="A378" s="21">
        <v>3</v>
      </c>
      <c r="B378" s="13" t="s">
        <v>8</v>
      </c>
      <c r="C378" s="21">
        <v>2008</v>
      </c>
      <c r="D378" s="155">
        <v>4180</v>
      </c>
    </row>
    <row r="379" spans="1:4" ht="18" customHeight="1">
      <c r="A379" s="21">
        <v>4</v>
      </c>
      <c r="B379" s="13" t="s">
        <v>9</v>
      </c>
      <c r="C379" s="21">
        <v>2010</v>
      </c>
      <c r="D379" s="155">
        <v>1200</v>
      </c>
    </row>
    <row r="380" spans="1:4" ht="18" customHeight="1">
      <c r="A380" s="21">
        <v>5</v>
      </c>
      <c r="B380" s="13" t="s">
        <v>1452</v>
      </c>
      <c r="C380" s="21">
        <v>2010</v>
      </c>
      <c r="D380" s="155">
        <v>2025.2</v>
      </c>
    </row>
    <row r="381" spans="1:4" ht="18" customHeight="1">
      <c r="A381" s="21">
        <v>6</v>
      </c>
      <c r="B381" s="13" t="s">
        <v>10</v>
      </c>
      <c r="C381" s="21">
        <v>2010</v>
      </c>
      <c r="D381" s="155">
        <v>1500</v>
      </c>
    </row>
    <row r="382" spans="1:4" ht="18" customHeight="1">
      <c r="A382" s="525" t="s">
        <v>1172</v>
      </c>
      <c r="B382" s="526"/>
      <c r="C382" s="527"/>
      <c r="D382" s="89">
        <f>SUM(D376:D381)</f>
        <v>14880.41</v>
      </c>
    </row>
    <row r="383" spans="1:4" ht="18" customHeight="1">
      <c r="A383" s="602" t="s">
        <v>20</v>
      </c>
      <c r="B383" s="603"/>
      <c r="C383" s="603"/>
      <c r="D383" s="604"/>
    </row>
    <row r="384" spans="1:4" ht="18" customHeight="1">
      <c r="A384" s="56">
        <v>1</v>
      </c>
      <c r="B384" s="75" t="s">
        <v>55</v>
      </c>
      <c r="C384" s="33">
        <v>2010</v>
      </c>
      <c r="D384" s="192">
        <v>2025.2</v>
      </c>
    </row>
    <row r="385" spans="1:4" ht="18" customHeight="1">
      <c r="A385" s="56">
        <v>2</v>
      </c>
      <c r="B385" s="75" t="s">
        <v>56</v>
      </c>
      <c r="C385" s="33">
        <v>2008</v>
      </c>
      <c r="D385" s="192">
        <v>930</v>
      </c>
    </row>
    <row r="386" spans="1:4" ht="18" customHeight="1">
      <c r="A386" s="56">
        <v>3</v>
      </c>
      <c r="B386" s="75" t="s">
        <v>57</v>
      </c>
      <c r="C386" s="33">
        <v>2008</v>
      </c>
      <c r="D386" s="192">
        <v>1780</v>
      </c>
    </row>
    <row r="387" spans="1:4" ht="18" customHeight="1">
      <c r="A387" s="56">
        <v>4</v>
      </c>
      <c r="B387" s="13" t="s">
        <v>58</v>
      </c>
      <c r="C387" s="21">
        <v>2012</v>
      </c>
      <c r="D387" s="190">
        <v>899</v>
      </c>
    </row>
    <row r="388" spans="1:4" ht="18" customHeight="1">
      <c r="A388" s="21">
        <v>5</v>
      </c>
      <c r="B388" s="75" t="s">
        <v>59</v>
      </c>
      <c r="C388" s="33">
        <v>2012</v>
      </c>
      <c r="D388" s="192">
        <v>619</v>
      </c>
    </row>
    <row r="389" spans="1:4" ht="18" customHeight="1">
      <c r="A389" s="525" t="s">
        <v>1172</v>
      </c>
      <c r="B389" s="526"/>
      <c r="C389" s="527"/>
      <c r="D389" s="89">
        <f>SUM(D384:D388)</f>
        <v>6253.2</v>
      </c>
    </row>
    <row r="390" spans="1:4" ht="18" customHeight="1">
      <c r="A390" s="602" t="s">
        <v>66</v>
      </c>
      <c r="B390" s="603"/>
      <c r="C390" s="603"/>
      <c r="D390" s="604"/>
    </row>
    <row r="391" spans="1:4" ht="18" customHeight="1">
      <c r="A391" s="56">
        <v>1</v>
      </c>
      <c r="B391" s="13" t="s">
        <v>89</v>
      </c>
      <c r="C391" s="21">
        <v>2008</v>
      </c>
      <c r="D391" s="73">
        <v>4180</v>
      </c>
    </row>
    <row r="392" spans="1:4" ht="18" customHeight="1">
      <c r="A392" s="56">
        <v>2</v>
      </c>
      <c r="B392" s="13" t="s">
        <v>90</v>
      </c>
      <c r="C392" s="21">
        <v>2009</v>
      </c>
      <c r="D392" s="73">
        <v>2500</v>
      </c>
    </row>
    <row r="393" spans="1:4" ht="18" customHeight="1">
      <c r="A393" s="56">
        <v>3</v>
      </c>
      <c r="B393" s="13" t="s">
        <v>91</v>
      </c>
      <c r="C393" s="21">
        <v>2010</v>
      </c>
      <c r="D393" s="73">
        <v>2025.2</v>
      </c>
    </row>
    <row r="394" spans="1:4" ht="18" customHeight="1">
      <c r="A394" s="56">
        <v>4</v>
      </c>
      <c r="B394" s="13" t="s">
        <v>91</v>
      </c>
      <c r="C394" s="21">
        <v>2010</v>
      </c>
      <c r="D394" s="73">
        <v>2900</v>
      </c>
    </row>
    <row r="395" spans="1:4" ht="18" customHeight="1">
      <c r="A395" s="178">
        <v>5</v>
      </c>
      <c r="B395" s="201" t="s">
        <v>92</v>
      </c>
      <c r="C395" s="183">
        <v>2011</v>
      </c>
      <c r="D395" s="202">
        <v>1898</v>
      </c>
    </row>
    <row r="396" spans="1:4" ht="18" customHeight="1">
      <c r="A396" s="21">
        <v>6</v>
      </c>
      <c r="B396" s="12" t="s">
        <v>93</v>
      </c>
      <c r="C396" s="34">
        <v>2012</v>
      </c>
      <c r="D396" s="76">
        <v>1499</v>
      </c>
    </row>
    <row r="397" spans="1:4" ht="18" customHeight="1">
      <c r="A397" s="525" t="s">
        <v>1172</v>
      </c>
      <c r="B397" s="526"/>
      <c r="C397" s="527"/>
      <c r="D397" s="89">
        <f>SUM(D391:D396)</f>
        <v>15002.2</v>
      </c>
    </row>
    <row r="398" spans="1:4" ht="18" customHeight="1">
      <c r="A398" s="602" t="s">
        <v>100</v>
      </c>
      <c r="B398" s="603"/>
      <c r="C398" s="603"/>
      <c r="D398" s="604"/>
    </row>
    <row r="399" spans="1:4" ht="18" customHeight="1">
      <c r="A399" s="56">
        <v>1</v>
      </c>
      <c r="B399" s="208" t="s">
        <v>159</v>
      </c>
      <c r="C399" s="33">
        <v>2008</v>
      </c>
      <c r="D399" s="115">
        <v>3281.8</v>
      </c>
    </row>
    <row r="400" spans="1:4" ht="18" customHeight="1">
      <c r="A400" s="56">
        <v>2</v>
      </c>
      <c r="B400" s="208" t="s">
        <v>160</v>
      </c>
      <c r="C400" s="33">
        <v>2008</v>
      </c>
      <c r="D400" s="115">
        <v>2629</v>
      </c>
    </row>
    <row r="401" spans="1:4" ht="18" customHeight="1">
      <c r="A401" s="56">
        <v>3</v>
      </c>
      <c r="B401" s="208" t="s">
        <v>161</v>
      </c>
      <c r="C401" s="33">
        <v>2008</v>
      </c>
      <c r="D401" s="115">
        <v>1780</v>
      </c>
    </row>
    <row r="402" spans="1:4" ht="18" customHeight="1">
      <c r="A402" s="56">
        <v>4</v>
      </c>
      <c r="B402" s="208" t="s">
        <v>162</v>
      </c>
      <c r="C402" s="33">
        <v>2008</v>
      </c>
      <c r="D402" s="115">
        <v>930</v>
      </c>
    </row>
    <row r="403" spans="1:4" ht="18" customHeight="1">
      <c r="A403" s="56">
        <v>5</v>
      </c>
      <c r="B403" s="208" t="s">
        <v>163</v>
      </c>
      <c r="C403" s="33">
        <v>2008</v>
      </c>
      <c r="D403" s="115">
        <v>290</v>
      </c>
    </row>
    <row r="404" spans="1:4" ht="18" customHeight="1">
      <c r="A404" s="56">
        <v>6</v>
      </c>
      <c r="B404" s="208" t="s">
        <v>164</v>
      </c>
      <c r="C404" s="33">
        <v>2008</v>
      </c>
      <c r="D404" s="115">
        <v>1110</v>
      </c>
    </row>
    <row r="405" spans="1:4" ht="18" customHeight="1">
      <c r="A405" s="56">
        <v>7</v>
      </c>
      <c r="B405" s="208" t="s">
        <v>1391</v>
      </c>
      <c r="C405" s="33">
        <v>2009</v>
      </c>
      <c r="D405" s="115">
        <v>1999.99</v>
      </c>
    </row>
    <row r="406" spans="1:4" ht="18" customHeight="1">
      <c r="A406" s="56">
        <v>8</v>
      </c>
      <c r="B406" s="208" t="s">
        <v>165</v>
      </c>
      <c r="C406" s="33">
        <v>2010</v>
      </c>
      <c r="D406" s="115">
        <v>2025.2</v>
      </c>
    </row>
    <row r="407" spans="1:4" ht="18" customHeight="1">
      <c r="A407" s="56">
        <v>9</v>
      </c>
      <c r="B407" s="112" t="s">
        <v>166</v>
      </c>
      <c r="C407" s="21">
        <v>2010</v>
      </c>
      <c r="D407" s="155">
        <v>2000</v>
      </c>
    </row>
    <row r="408" spans="1:4" ht="18" customHeight="1">
      <c r="A408" s="56">
        <v>10</v>
      </c>
      <c r="B408" s="112" t="s">
        <v>167</v>
      </c>
      <c r="C408" s="21">
        <v>2010</v>
      </c>
      <c r="D408" s="155">
        <v>2992</v>
      </c>
    </row>
    <row r="409" spans="1:4" ht="18" customHeight="1">
      <c r="A409" s="56">
        <v>11</v>
      </c>
      <c r="B409" s="112" t="s">
        <v>168</v>
      </c>
      <c r="C409" s="21">
        <v>2010</v>
      </c>
      <c r="D409" s="155">
        <v>608</v>
      </c>
    </row>
    <row r="410" spans="1:4" ht="18" customHeight="1">
      <c r="A410" s="56">
        <v>12</v>
      </c>
      <c r="B410" s="112" t="s">
        <v>169</v>
      </c>
      <c r="C410" s="21">
        <v>2010</v>
      </c>
      <c r="D410" s="155">
        <v>239</v>
      </c>
    </row>
    <row r="411" spans="1:4" ht="18" customHeight="1">
      <c r="A411" s="56">
        <v>13</v>
      </c>
      <c r="B411" s="112" t="s">
        <v>170</v>
      </c>
      <c r="C411" s="21">
        <v>2010</v>
      </c>
      <c r="D411" s="155">
        <v>570.01</v>
      </c>
    </row>
    <row r="412" spans="1:4" ht="18" customHeight="1">
      <c r="A412" s="56">
        <v>14</v>
      </c>
      <c r="B412" s="112" t="s">
        <v>171</v>
      </c>
      <c r="C412" s="21">
        <v>2010</v>
      </c>
      <c r="D412" s="155">
        <v>390.01</v>
      </c>
    </row>
    <row r="413" spans="1:4" ht="18" customHeight="1">
      <c r="A413" s="56">
        <v>15</v>
      </c>
      <c r="B413" s="112" t="s">
        <v>172</v>
      </c>
      <c r="C413" s="21">
        <v>2010</v>
      </c>
      <c r="D413" s="155">
        <v>120</v>
      </c>
    </row>
    <row r="414" spans="1:4" ht="18" customHeight="1">
      <c r="A414" s="56">
        <v>16</v>
      </c>
      <c r="B414" s="112" t="s">
        <v>173</v>
      </c>
      <c r="C414" s="21">
        <v>2010</v>
      </c>
      <c r="D414" s="155">
        <v>699</v>
      </c>
    </row>
    <row r="415" spans="1:4" ht="24.75" customHeight="1">
      <c r="A415" s="56">
        <v>17</v>
      </c>
      <c r="B415" s="112" t="s">
        <v>174</v>
      </c>
      <c r="C415" s="21">
        <v>2010</v>
      </c>
      <c r="D415" s="155">
        <v>299</v>
      </c>
    </row>
    <row r="416" spans="1:4" ht="18" customHeight="1">
      <c r="A416" s="56">
        <v>18</v>
      </c>
      <c r="B416" s="112" t="s">
        <v>175</v>
      </c>
      <c r="C416" s="21">
        <v>2010</v>
      </c>
      <c r="D416" s="155">
        <v>2300</v>
      </c>
    </row>
    <row r="417" spans="1:4" ht="18" customHeight="1">
      <c r="A417" s="56">
        <v>19</v>
      </c>
      <c r="B417" s="208" t="s">
        <v>176</v>
      </c>
      <c r="C417" s="33">
        <v>2008</v>
      </c>
      <c r="D417" s="115">
        <v>319.99</v>
      </c>
    </row>
    <row r="418" spans="1:4" ht="18" customHeight="1">
      <c r="A418" s="21">
        <v>20</v>
      </c>
      <c r="B418" s="208" t="s">
        <v>177</v>
      </c>
      <c r="C418" s="33">
        <v>2011</v>
      </c>
      <c r="D418" s="115">
        <v>199</v>
      </c>
    </row>
    <row r="419" spans="1:4" ht="18" customHeight="1">
      <c r="A419" s="21">
        <v>21</v>
      </c>
      <c r="B419" s="208" t="s">
        <v>178</v>
      </c>
      <c r="C419" s="33">
        <v>2011</v>
      </c>
      <c r="D419" s="115">
        <v>159</v>
      </c>
    </row>
    <row r="420" spans="1:4" s="347" customFormat="1" ht="18" customHeight="1">
      <c r="A420" s="400">
        <v>22</v>
      </c>
      <c r="B420" s="399" t="s">
        <v>157</v>
      </c>
      <c r="C420" s="102">
        <v>2012</v>
      </c>
      <c r="D420" s="453">
        <v>1699</v>
      </c>
    </row>
    <row r="421" spans="1:4" ht="26.25" customHeight="1">
      <c r="A421" s="525" t="s">
        <v>1172</v>
      </c>
      <c r="B421" s="526"/>
      <c r="C421" s="527"/>
      <c r="D421" s="89">
        <f>SUM(D399:D420)</f>
        <v>26639.999999999996</v>
      </c>
    </row>
    <row r="422" spans="1:4" ht="22.5" customHeight="1">
      <c r="A422" s="602" t="s">
        <v>189</v>
      </c>
      <c r="B422" s="603"/>
      <c r="C422" s="603"/>
      <c r="D422" s="604"/>
    </row>
    <row r="423" spans="1:4" ht="18" customHeight="1">
      <c r="A423" s="56">
        <v>1</v>
      </c>
      <c r="B423" s="13" t="s">
        <v>57</v>
      </c>
      <c r="C423" s="21">
        <v>2008</v>
      </c>
      <c r="D423" s="228">
        <v>1780</v>
      </c>
    </row>
    <row r="424" spans="1:4" ht="18" customHeight="1">
      <c r="A424" s="56">
        <v>2</v>
      </c>
      <c r="B424" s="13" t="s">
        <v>56</v>
      </c>
      <c r="C424" s="21">
        <v>2008</v>
      </c>
      <c r="D424" s="228">
        <v>930</v>
      </c>
    </row>
    <row r="425" spans="1:4" ht="18" customHeight="1">
      <c r="A425" s="56">
        <v>3</v>
      </c>
      <c r="B425" s="75" t="s">
        <v>199</v>
      </c>
      <c r="C425" s="33">
        <v>2012</v>
      </c>
      <c r="D425" s="192">
        <v>619</v>
      </c>
    </row>
    <row r="426" spans="1:4" ht="18" customHeight="1">
      <c r="A426" s="525" t="s">
        <v>1172</v>
      </c>
      <c r="B426" s="526"/>
      <c r="C426" s="527"/>
      <c r="D426" s="89">
        <f>SUM(D423:D425)</f>
        <v>3329</v>
      </c>
    </row>
    <row r="427" spans="1:4" ht="22.5" customHeight="1">
      <c r="A427" s="602" t="s">
        <v>231</v>
      </c>
      <c r="B427" s="603"/>
      <c r="C427" s="603"/>
      <c r="D427" s="604"/>
    </row>
    <row r="428" spans="1:4" ht="18" customHeight="1">
      <c r="A428" s="56">
        <v>1</v>
      </c>
      <c r="B428" s="75" t="s">
        <v>250</v>
      </c>
      <c r="C428" s="33">
        <v>2008</v>
      </c>
      <c r="D428" s="209">
        <v>1138.42</v>
      </c>
    </row>
    <row r="429" spans="1:4" ht="18" customHeight="1">
      <c r="A429" s="56">
        <v>2</v>
      </c>
      <c r="B429" s="75" t="s">
        <v>251</v>
      </c>
      <c r="C429" s="33">
        <v>2008</v>
      </c>
      <c r="D429" s="209">
        <v>1.22</v>
      </c>
    </row>
    <row r="430" spans="1:4" ht="18" customHeight="1">
      <c r="A430" s="56">
        <v>4</v>
      </c>
      <c r="B430" s="233" t="s">
        <v>252</v>
      </c>
      <c r="C430" s="33">
        <v>2008</v>
      </c>
      <c r="D430" s="209">
        <v>1780</v>
      </c>
    </row>
    <row r="431" spans="1:4" ht="18" customHeight="1">
      <c r="A431" s="56">
        <v>5</v>
      </c>
      <c r="B431" s="233" t="s">
        <v>253</v>
      </c>
      <c r="C431" s="33">
        <v>2008</v>
      </c>
      <c r="D431" s="209">
        <v>930</v>
      </c>
    </row>
    <row r="432" spans="1:4" ht="18" customHeight="1">
      <c r="A432" s="56">
        <v>6</v>
      </c>
      <c r="B432" s="233" t="s">
        <v>254</v>
      </c>
      <c r="C432" s="110">
        <v>2009</v>
      </c>
      <c r="D432" s="111">
        <v>2558</v>
      </c>
    </row>
    <row r="433" spans="1:4" ht="18" customHeight="1">
      <c r="A433" s="56">
        <v>7</v>
      </c>
      <c r="B433" s="233" t="s">
        <v>255</v>
      </c>
      <c r="C433" s="33">
        <v>2010</v>
      </c>
      <c r="D433" s="209">
        <v>400</v>
      </c>
    </row>
    <row r="434" spans="1:4" ht="18" customHeight="1">
      <c r="A434" s="56">
        <v>8</v>
      </c>
      <c r="B434" s="233" t="s">
        <v>256</v>
      </c>
      <c r="C434" s="33">
        <v>2010</v>
      </c>
      <c r="D434" s="209">
        <v>300</v>
      </c>
    </row>
    <row r="435" spans="1:4" ht="18" customHeight="1">
      <c r="A435" s="56">
        <v>9</v>
      </c>
      <c r="B435" s="233" t="s">
        <v>165</v>
      </c>
      <c r="C435" s="33">
        <v>2010</v>
      </c>
      <c r="D435" s="209">
        <v>2025.2</v>
      </c>
    </row>
    <row r="436" spans="1:4" ht="18" customHeight="1">
      <c r="A436" s="56">
        <v>10</v>
      </c>
      <c r="B436" s="233" t="s">
        <v>257</v>
      </c>
      <c r="C436" s="33">
        <v>2010</v>
      </c>
      <c r="D436" s="209">
        <v>2207.96</v>
      </c>
    </row>
    <row r="437" spans="1:4" ht="18" customHeight="1">
      <c r="A437" s="56">
        <v>11</v>
      </c>
      <c r="B437" s="13" t="s">
        <v>258</v>
      </c>
      <c r="C437" s="21">
        <v>2011</v>
      </c>
      <c r="D437" s="73">
        <v>379</v>
      </c>
    </row>
    <row r="438" spans="1:4" ht="18" customHeight="1">
      <c r="A438" s="56">
        <v>12</v>
      </c>
      <c r="B438" s="13" t="s">
        <v>259</v>
      </c>
      <c r="C438" s="21">
        <v>2012</v>
      </c>
      <c r="D438" s="73">
        <v>1099</v>
      </c>
    </row>
    <row r="439" spans="1:4" ht="18" customHeight="1">
      <c r="A439" s="56">
        <v>13</v>
      </c>
      <c r="B439" s="75" t="s">
        <v>260</v>
      </c>
      <c r="C439" s="33">
        <v>2012</v>
      </c>
      <c r="D439" s="209">
        <v>549</v>
      </c>
    </row>
    <row r="440" spans="1:4" ht="18" customHeight="1">
      <c r="A440" s="525" t="s">
        <v>1172</v>
      </c>
      <c r="B440" s="526"/>
      <c r="C440" s="527"/>
      <c r="D440" s="89">
        <f>SUM(D428:D439)</f>
        <v>13367.8</v>
      </c>
    </row>
    <row r="441" spans="1:4" ht="27" customHeight="1">
      <c r="A441" s="602" t="s">
        <v>266</v>
      </c>
      <c r="B441" s="603"/>
      <c r="C441" s="603"/>
      <c r="D441" s="604"/>
    </row>
    <row r="442" spans="1:4" ht="18" customHeight="1">
      <c r="A442" s="56">
        <v>1</v>
      </c>
      <c r="B442" s="13" t="s">
        <v>333</v>
      </c>
      <c r="C442" s="21">
        <v>2010</v>
      </c>
      <c r="D442" s="73">
        <v>2225.2</v>
      </c>
    </row>
    <row r="443" spans="1:4" ht="18" customHeight="1">
      <c r="A443" s="56">
        <v>2</v>
      </c>
      <c r="B443" s="13" t="s">
        <v>334</v>
      </c>
      <c r="C443" s="21">
        <v>2007</v>
      </c>
      <c r="D443" s="73">
        <v>1249</v>
      </c>
    </row>
    <row r="444" spans="1:4" ht="18" customHeight="1">
      <c r="A444" s="56">
        <v>3</v>
      </c>
      <c r="B444" s="13" t="s">
        <v>335</v>
      </c>
      <c r="C444" s="21">
        <v>2008</v>
      </c>
      <c r="D444" s="73">
        <v>119</v>
      </c>
    </row>
    <row r="445" spans="1:4" ht="18" customHeight="1">
      <c r="A445" s="56">
        <v>4</v>
      </c>
      <c r="B445" s="13" t="s">
        <v>336</v>
      </c>
      <c r="C445" s="21">
        <v>2012</v>
      </c>
      <c r="D445" s="73">
        <v>619</v>
      </c>
    </row>
    <row r="446" spans="1:4" ht="18" customHeight="1">
      <c r="A446" s="56">
        <v>5</v>
      </c>
      <c r="B446" s="13" t="s">
        <v>337</v>
      </c>
      <c r="C446" s="21">
        <v>2012</v>
      </c>
      <c r="D446" s="73">
        <v>399</v>
      </c>
    </row>
    <row r="447" spans="1:4" ht="18" customHeight="1">
      <c r="A447" s="56">
        <v>6</v>
      </c>
      <c r="B447" s="241" t="s">
        <v>338</v>
      </c>
      <c r="C447" s="102">
        <v>2011</v>
      </c>
      <c r="D447" s="103">
        <v>7764.6</v>
      </c>
    </row>
    <row r="448" spans="1:4" ht="18" customHeight="1">
      <c r="A448" s="525" t="s">
        <v>1172</v>
      </c>
      <c r="B448" s="526"/>
      <c r="C448" s="527"/>
      <c r="D448" s="245">
        <f>SUM(D442:D447)</f>
        <v>12375.8</v>
      </c>
    </row>
    <row r="449" spans="1:4" ht="23.25" customHeight="1">
      <c r="A449" s="602" t="s">
        <v>345</v>
      </c>
      <c r="B449" s="603"/>
      <c r="C449" s="603"/>
      <c r="D449" s="604"/>
    </row>
    <row r="450" spans="1:4" ht="18" customHeight="1">
      <c r="A450" s="21">
        <v>1</v>
      </c>
      <c r="B450" s="254" t="s">
        <v>395</v>
      </c>
      <c r="C450" s="120">
        <v>2011</v>
      </c>
      <c r="D450" s="255">
        <v>2600</v>
      </c>
    </row>
    <row r="451" spans="1:4" ht="18" customHeight="1">
      <c r="A451" s="21">
        <v>2</v>
      </c>
      <c r="B451" s="75" t="s">
        <v>396</v>
      </c>
      <c r="C451" s="33">
        <v>2011</v>
      </c>
      <c r="D451" s="115">
        <v>649.99</v>
      </c>
    </row>
    <row r="452" spans="1:4" ht="18" customHeight="1">
      <c r="A452" s="21">
        <v>3</v>
      </c>
      <c r="B452" s="251" t="s">
        <v>397</v>
      </c>
      <c r="C452" s="34">
        <v>2011</v>
      </c>
      <c r="D452" s="115">
        <v>450.82</v>
      </c>
    </row>
    <row r="453" spans="1:4" ht="18" customHeight="1">
      <c r="A453" s="21">
        <v>4</v>
      </c>
      <c r="B453" s="1" t="s">
        <v>398</v>
      </c>
      <c r="C453" s="34">
        <v>2012</v>
      </c>
      <c r="D453" s="115">
        <v>189</v>
      </c>
    </row>
    <row r="454" spans="1:4" ht="18" customHeight="1">
      <c r="A454" s="21">
        <v>5</v>
      </c>
      <c r="B454" s="251" t="s">
        <v>399</v>
      </c>
      <c r="C454" s="34">
        <v>2012</v>
      </c>
      <c r="D454" s="115">
        <v>149</v>
      </c>
    </row>
    <row r="455" spans="1:4" ht="18" customHeight="1">
      <c r="A455" s="21">
        <v>6</v>
      </c>
      <c r="B455" s="75" t="s">
        <v>400</v>
      </c>
      <c r="C455" s="33">
        <v>2011</v>
      </c>
      <c r="D455" s="115">
        <v>2329</v>
      </c>
    </row>
    <row r="456" spans="1:4" ht="18" customHeight="1">
      <c r="A456" s="21">
        <v>7</v>
      </c>
      <c r="B456" s="75" t="s">
        <v>401</v>
      </c>
      <c r="C456" s="33">
        <v>2011</v>
      </c>
      <c r="D456" s="115">
        <v>1953</v>
      </c>
    </row>
    <row r="457" spans="1:4" ht="18" customHeight="1">
      <c r="A457" s="21">
        <v>8</v>
      </c>
      <c r="B457" s="75" t="s">
        <v>402</v>
      </c>
      <c r="C457" s="33">
        <v>2013</v>
      </c>
      <c r="D457" s="115">
        <v>3310</v>
      </c>
    </row>
    <row r="458" spans="1:4" ht="18" customHeight="1">
      <c r="A458" s="21">
        <v>9</v>
      </c>
      <c r="B458" s="75" t="s">
        <v>403</v>
      </c>
      <c r="C458" s="33">
        <v>2013</v>
      </c>
      <c r="D458" s="115">
        <v>449</v>
      </c>
    </row>
    <row r="459" spans="1:4" ht="18" customHeight="1">
      <c r="A459" s="525" t="s">
        <v>1172</v>
      </c>
      <c r="B459" s="526"/>
      <c r="C459" s="527"/>
      <c r="D459" s="117">
        <f>SUM(D450:D458)</f>
        <v>12079.81</v>
      </c>
    </row>
    <row r="460" spans="1:4" ht="22.5" customHeight="1">
      <c r="A460" s="610" t="s">
        <v>420</v>
      </c>
      <c r="B460" s="610"/>
      <c r="C460" s="610"/>
      <c r="D460" s="610"/>
    </row>
    <row r="461" spans="1:4" ht="18" customHeight="1">
      <c r="A461" s="21">
        <v>1</v>
      </c>
      <c r="B461" s="272" t="s">
        <v>575</v>
      </c>
      <c r="C461" s="273">
        <v>2011</v>
      </c>
      <c r="D461" s="111">
        <v>2331.78</v>
      </c>
    </row>
    <row r="462" spans="1:4" ht="18" customHeight="1">
      <c r="A462" s="21">
        <v>2</v>
      </c>
      <c r="B462" s="276" t="s">
        <v>576</v>
      </c>
      <c r="C462" s="260">
        <v>2009</v>
      </c>
      <c r="D462" s="111">
        <v>2700.82</v>
      </c>
    </row>
    <row r="463" spans="1:4" ht="18" customHeight="1">
      <c r="A463" s="21">
        <v>3</v>
      </c>
      <c r="B463" s="272" t="s">
        <v>577</v>
      </c>
      <c r="C463" s="273">
        <v>2009</v>
      </c>
      <c r="D463" s="111">
        <v>2408.19</v>
      </c>
    </row>
    <row r="464" spans="1:4" ht="18" customHeight="1">
      <c r="A464" s="21">
        <v>4</v>
      </c>
      <c r="B464" s="272" t="s">
        <v>578</v>
      </c>
      <c r="C464" s="273">
        <v>2009</v>
      </c>
      <c r="D464" s="111">
        <v>2408.19</v>
      </c>
    </row>
    <row r="465" spans="1:4" ht="18" customHeight="1">
      <c r="A465" s="21">
        <v>5</v>
      </c>
      <c r="B465" s="272" t="s">
        <v>579</v>
      </c>
      <c r="C465" s="273">
        <v>2012</v>
      </c>
      <c r="D465" s="111">
        <v>2404.88</v>
      </c>
    </row>
    <row r="466" spans="1:4" ht="18" customHeight="1">
      <c r="A466" s="525" t="s">
        <v>1172</v>
      </c>
      <c r="B466" s="526"/>
      <c r="C466" s="527"/>
      <c r="D466" s="277">
        <f>SUM(D461:D465)</f>
        <v>12253.86</v>
      </c>
    </row>
    <row r="467" spans="1:4" ht="18" customHeight="1">
      <c r="A467" s="610" t="s">
        <v>1519</v>
      </c>
      <c r="B467" s="610"/>
      <c r="C467" s="610"/>
      <c r="D467" s="610"/>
    </row>
    <row r="468" spans="1:4" ht="18" customHeight="1">
      <c r="A468" s="21" t="s">
        <v>1083</v>
      </c>
      <c r="B468" s="113" t="s">
        <v>91</v>
      </c>
      <c r="C468" s="21">
        <v>2009</v>
      </c>
      <c r="D468" s="349">
        <v>3290</v>
      </c>
    </row>
    <row r="469" spans="1:4" ht="18" customHeight="1">
      <c r="A469" s="21" t="s">
        <v>1084</v>
      </c>
      <c r="B469" s="113" t="s">
        <v>91</v>
      </c>
      <c r="C469" s="21">
        <v>2010</v>
      </c>
      <c r="D469" s="349">
        <v>2804</v>
      </c>
    </row>
    <row r="470" spans="1:4" ht="18" customHeight="1">
      <c r="A470" s="525" t="s">
        <v>1172</v>
      </c>
      <c r="B470" s="526"/>
      <c r="C470" s="527"/>
      <c r="D470" s="277">
        <f>SUM(D468:D469)</f>
        <v>6094</v>
      </c>
    </row>
    <row r="471" spans="1:4" ht="18" customHeight="1">
      <c r="A471" s="52"/>
      <c r="B471" s="242"/>
      <c r="C471" s="243"/>
      <c r="D471" s="244"/>
    </row>
    <row r="472" spans="1:4" ht="18" customHeight="1">
      <c r="A472" s="52"/>
      <c r="B472" s="53"/>
      <c r="C472" s="4"/>
      <c r="D472" s="22"/>
    </row>
    <row r="473" spans="1:6" ht="23.25" customHeight="1">
      <c r="A473" s="608" t="s">
        <v>1012</v>
      </c>
      <c r="B473" s="608"/>
      <c r="C473" s="608"/>
      <c r="D473" s="608"/>
      <c r="E473" s="54"/>
      <c r="F473" s="23"/>
    </row>
    <row r="474" spans="1:6" ht="38.25">
      <c r="A474" s="10" t="s">
        <v>1028</v>
      </c>
      <c r="B474" s="10" t="s">
        <v>1044</v>
      </c>
      <c r="C474" s="10" t="s">
        <v>1041</v>
      </c>
      <c r="D474" s="10" t="s">
        <v>1042</v>
      </c>
      <c r="E474" s="3"/>
      <c r="F474" s="3"/>
    </row>
    <row r="475" spans="1:6" ht="22.5" customHeight="1">
      <c r="A475" s="602" t="s">
        <v>1174</v>
      </c>
      <c r="B475" s="603"/>
      <c r="C475" s="603"/>
      <c r="D475" s="604"/>
      <c r="E475" s="3"/>
      <c r="F475" s="3"/>
    </row>
    <row r="476" spans="1:6" ht="20.25" customHeight="1">
      <c r="A476" s="21" t="s">
        <v>1083</v>
      </c>
      <c r="B476" s="11" t="s">
        <v>963</v>
      </c>
      <c r="C476" s="20">
        <v>2008</v>
      </c>
      <c r="D476" s="443">
        <v>42819.04</v>
      </c>
      <c r="E476" s="3"/>
      <c r="F476" s="3"/>
    </row>
    <row r="477" spans="1:6" ht="20.25" customHeight="1">
      <c r="A477" s="609" t="s">
        <v>1172</v>
      </c>
      <c r="B477" s="609"/>
      <c r="C477" s="609"/>
      <c r="D477" s="444">
        <f>D476</f>
        <v>42819.04</v>
      </c>
      <c r="E477" s="3"/>
      <c r="F477" s="3"/>
    </row>
    <row r="478" spans="1:4" ht="20.25" customHeight="1">
      <c r="A478" s="602" t="s">
        <v>1278</v>
      </c>
      <c r="B478" s="603"/>
      <c r="C478" s="603"/>
      <c r="D478" s="604"/>
    </row>
    <row r="479" spans="1:4" ht="20.25" customHeight="1">
      <c r="A479" s="21">
        <v>1</v>
      </c>
      <c r="B479" s="13" t="s">
        <v>1343</v>
      </c>
      <c r="C479" s="21">
        <v>2011</v>
      </c>
      <c r="D479" s="73">
        <v>6430.74</v>
      </c>
    </row>
    <row r="480" spans="1:4" ht="22.5" customHeight="1">
      <c r="A480" s="525" t="s">
        <v>1172</v>
      </c>
      <c r="B480" s="526"/>
      <c r="C480" s="527"/>
      <c r="D480" s="89">
        <f>D479</f>
        <v>6430.74</v>
      </c>
    </row>
    <row r="481" spans="1:4" ht="19.5" customHeight="1">
      <c r="A481" s="602" t="s">
        <v>66</v>
      </c>
      <c r="B481" s="603"/>
      <c r="C481" s="603"/>
      <c r="D481" s="604"/>
    </row>
    <row r="482" spans="1:4" ht="18.75" customHeight="1">
      <c r="A482" s="21">
        <v>1</v>
      </c>
      <c r="B482" s="112" t="s">
        <v>86</v>
      </c>
      <c r="C482" s="10">
        <v>2007</v>
      </c>
      <c r="D482" s="88">
        <v>17700</v>
      </c>
    </row>
    <row r="483" spans="1:4" ht="18.75" customHeight="1">
      <c r="A483" s="525" t="s">
        <v>1172</v>
      </c>
      <c r="B483" s="526"/>
      <c r="C483" s="527"/>
      <c r="D483" s="89">
        <f>D482</f>
        <v>17700</v>
      </c>
    </row>
    <row r="484" spans="1:4" ht="20.25" customHeight="1">
      <c r="A484" s="602" t="s">
        <v>100</v>
      </c>
      <c r="B484" s="603"/>
      <c r="C484" s="603"/>
      <c r="D484" s="604"/>
    </row>
    <row r="485" spans="1:4" ht="20.25" customHeight="1">
      <c r="A485" s="21">
        <v>1</v>
      </c>
      <c r="B485" s="13" t="s">
        <v>179</v>
      </c>
      <c r="C485" s="21">
        <v>2007</v>
      </c>
      <c r="D485" s="73">
        <v>14999.9</v>
      </c>
    </row>
    <row r="486" spans="1:4" ht="20.25" customHeight="1">
      <c r="A486" s="21">
        <v>2</v>
      </c>
      <c r="B486" s="13" t="s">
        <v>179</v>
      </c>
      <c r="C486" s="21">
        <v>2009</v>
      </c>
      <c r="D486" s="73">
        <v>2000.8</v>
      </c>
    </row>
    <row r="487" spans="1:4" ht="26.25" customHeight="1">
      <c r="A487" s="525" t="s">
        <v>1172</v>
      </c>
      <c r="B487" s="526"/>
      <c r="C487" s="527"/>
      <c r="D487" s="89">
        <f>SUM(D485:D486)</f>
        <v>17000.7</v>
      </c>
    </row>
    <row r="490" spans="3:5" ht="25.5">
      <c r="C490" s="488" t="s">
        <v>1516</v>
      </c>
      <c r="D490" s="186">
        <f>D28+D43+D72+D81+D104+D114+D120+D125+D135+D151+D156+D184+D192+D213+D240+D257+D278+D287</f>
        <v>1097363.6800000002</v>
      </c>
      <c r="E490" s="489"/>
    </row>
    <row r="491" spans="3:5" ht="25.5">
      <c r="C491" s="488" t="s">
        <v>1517</v>
      </c>
      <c r="D491" s="77">
        <f>D296+D302+D336+D349+D361+D364+D369+D374+D382+D389+D397+D421+D426+D440+D448+D459+D466+D470</f>
        <v>938903.12</v>
      </c>
      <c r="E491" s="373"/>
    </row>
    <row r="492" spans="3:5" ht="24.75" customHeight="1">
      <c r="C492" s="488" t="s">
        <v>1628</v>
      </c>
      <c r="D492" s="77">
        <f>D487+D483+D480+D477</f>
        <v>83950.48</v>
      </c>
      <c r="E492" s="373"/>
    </row>
    <row r="495" ht="12.75">
      <c r="D495" s="373"/>
    </row>
  </sheetData>
  <sheetProtection/>
  <mergeCells count="82">
    <mergeCell ref="A4:D4"/>
    <mergeCell ref="A290:D290"/>
    <mergeCell ref="A6:D6"/>
    <mergeCell ref="A29:D29"/>
    <mergeCell ref="A43:C43"/>
    <mergeCell ref="A44:D44"/>
    <mergeCell ref="A72:C72"/>
    <mergeCell ref="A82:D82"/>
    <mergeCell ref="A104:C104"/>
    <mergeCell ref="A105:D105"/>
    <mergeCell ref="A136:D136"/>
    <mergeCell ref="A151:C151"/>
    <mergeCell ref="A184:C184"/>
    <mergeCell ref="A240:C240"/>
    <mergeCell ref="A152:D152"/>
    <mergeCell ref="A156:C156"/>
    <mergeCell ref="A157:D157"/>
    <mergeCell ref="A213:C213"/>
    <mergeCell ref="A214:D214"/>
    <mergeCell ref="A114:C114"/>
    <mergeCell ref="A115:D115"/>
    <mergeCell ref="A121:D121"/>
    <mergeCell ref="A125:C125"/>
    <mergeCell ref="A126:D126"/>
    <mergeCell ref="A135:C135"/>
    <mergeCell ref="A120:C120"/>
    <mergeCell ref="A487:C487"/>
    <mergeCell ref="A185:D185"/>
    <mergeCell ref="A192:C192"/>
    <mergeCell ref="A303:D303"/>
    <mergeCell ref="A336:C336"/>
    <mergeCell ref="A297:D297"/>
    <mergeCell ref="A302:C302"/>
    <mergeCell ref="A440:C440"/>
    <mergeCell ref="A390:D390"/>
    <mergeCell ref="A460:D460"/>
    <mergeCell ref="A481:D481"/>
    <mergeCell ref="A257:C257"/>
    <mergeCell ref="A278:C278"/>
    <mergeCell ref="A364:C364"/>
    <mergeCell ref="A383:D383"/>
    <mergeCell ref="A480:C480"/>
    <mergeCell ref="A466:C466"/>
    <mergeCell ref="A350:D350"/>
    <mergeCell ref="A361:C361"/>
    <mergeCell ref="A292:D292"/>
    <mergeCell ref="A459:C459"/>
    <mergeCell ref="A478:D478"/>
    <mergeCell ref="A473:D473"/>
    <mergeCell ref="A483:C483"/>
    <mergeCell ref="A484:D484"/>
    <mergeCell ref="A427:D427"/>
    <mergeCell ref="A449:D449"/>
    <mergeCell ref="A477:C477"/>
    <mergeCell ref="A467:D467"/>
    <mergeCell ref="A470:C470"/>
    <mergeCell ref="A422:D422"/>
    <mergeCell ref="A370:D370"/>
    <mergeCell ref="A374:C374"/>
    <mergeCell ref="A441:D441"/>
    <mergeCell ref="A448:C448"/>
    <mergeCell ref="A398:D398"/>
    <mergeCell ref="A375:D375"/>
    <mergeCell ref="A382:C382"/>
    <mergeCell ref="A28:C28"/>
    <mergeCell ref="A296:C296"/>
    <mergeCell ref="A475:D475"/>
    <mergeCell ref="A73:D73"/>
    <mergeCell ref="A81:C81"/>
    <mergeCell ref="A337:D337"/>
    <mergeCell ref="A349:C349"/>
    <mergeCell ref="A426:C426"/>
    <mergeCell ref="A397:C397"/>
    <mergeCell ref="A193:D193"/>
    <mergeCell ref="A241:D241"/>
    <mergeCell ref="A365:D365"/>
    <mergeCell ref="A421:C421"/>
    <mergeCell ref="A389:C389"/>
    <mergeCell ref="A369:C369"/>
    <mergeCell ref="A362:D362"/>
    <mergeCell ref="A279:D279"/>
    <mergeCell ref="A258:D258"/>
  </mergeCells>
  <printOptions/>
  <pageMargins left="0.75" right="0.75" top="0.17" bottom="0.22" header="0.17" footer="0.19"/>
  <pageSetup fitToHeight="7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6"/>
  <sheetViews>
    <sheetView zoomScalePageLayoutView="0" workbookViewId="0" topLeftCell="A1">
      <selection activeCell="F205" sqref="F205"/>
    </sheetView>
  </sheetViews>
  <sheetFormatPr defaultColWidth="9.140625" defaultRowHeight="12.75"/>
  <cols>
    <col min="1" max="1" width="73.8515625" style="25" customWidth="1"/>
    <col min="2" max="2" width="28.00390625" style="25" customWidth="1"/>
    <col min="3" max="16384" width="9.140625" style="25" customWidth="1"/>
  </cols>
  <sheetData>
    <row r="1" spans="1:2" ht="18.75" thickBot="1">
      <c r="A1" s="24"/>
      <c r="B1" s="18" t="s">
        <v>1045</v>
      </c>
    </row>
    <row r="2" spans="1:2" ht="15.75" thickBot="1">
      <c r="A2" s="26"/>
      <c r="B2" s="18"/>
    </row>
    <row r="3" spans="1:2" ht="76.5">
      <c r="A3" s="99" t="s">
        <v>1046</v>
      </c>
      <c r="B3" s="100" t="s">
        <v>1047</v>
      </c>
    </row>
    <row r="4" spans="1:2" ht="23.25" customHeight="1">
      <c r="A4" s="618" t="s">
        <v>1496</v>
      </c>
      <c r="B4" s="619"/>
    </row>
    <row r="5" spans="1:2" ht="12.75">
      <c r="A5" s="27" t="s">
        <v>1048</v>
      </c>
      <c r="B5" s="445">
        <v>0</v>
      </c>
    </row>
    <row r="6" spans="1:2" ht="12.75">
      <c r="A6" s="29" t="s">
        <v>1049</v>
      </c>
      <c r="B6" s="446">
        <v>383994.82</v>
      </c>
    </row>
    <row r="7" spans="1:2" ht="12.75">
      <c r="A7" s="29" t="s">
        <v>1050</v>
      </c>
      <c r="B7" s="446">
        <v>24270</v>
      </c>
    </row>
    <row r="8" spans="1:2" ht="12.75">
      <c r="A8" s="29" t="s">
        <v>1051</v>
      </c>
      <c r="B8" s="446">
        <v>66586.45</v>
      </c>
    </row>
    <row r="9" spans="1:2" ht="12.75">
      <c r="A9" s="29" t="s">
        <v>1052</v>
      </c>
      <c r="B9" s="446">
        <v>0</v>
      </c>
    </row>
    <row r="10" spans="1:2" ht="12.75">
      <c r="A10" s="29" t="s">
        <v>1053</v>
      </c>
      <c r="B10" s="446">
        <v>34445.37</v>
      </c>
    </row>
    <row r="11" spans="1:2" ht="24.75">
      <c r="A11" s="30" t="s">
        <v>1054</v>
      </c>
      <c r="B11" s="446">
        <v>1051516.87</v>
      </c>
    </row>
    <row r="12" spans="1:2" ht="12.75">
      <c r="A12" s="31" t="s">
        <v>1055</v>
      </c>
      <c r="B12" s="447">
        <v>0</v>
      </c>
    </row>
    <row r="13" spans="1:2" ht="22.5" customHeight="1">
      <c r="A13" s="32" t="s">
        <v>1056</v>
      </c>
      <c r="B13" s="448">
        <v>1600667.64</v>
      </c>
    </row>
    <row r="14" spans="1:2" ht="36" customHeight="1">
      <c r="A14" s="495" t="s">
        <v>1518</v>
      </c>
      <c r="B14" s="473"/>
    </row>
    <row r="15" ht="13.5" thickBot="1"/>
    <row r="16" spans="1:2" ht="76.5">
      <c r="A16" s="99" t="s">
        <v>1046</v>
      </c>
      <c r="B16" s="100" t="s">
        <v>1047</v>
      </c>
    </row>
    <row r="17" spans="1:2" ht="16.5" customHeight="1">
      <c r="A17" s="618" t="s">
        <v>1173</v>
      </c>
      <c r="B17" s="619"/>
    </row>
    <row r="18" spans="1:2" ht="12.75">
      <c r="A18" s="27" t="s">
        <v>1048</v>
      </c>
      <c r="B18" s="101">
        <v>0</v>
      </c>
    </row>
    <row r="19" spans="1:2" ht="12.75">
      <c r="A19" s="29" t="s">
        <v>1049</v>
      </c>
      <c r="B19" s="97">
        <f>33766.43-19048.36-5310.34</f>
        <v>9407.73</v>
      </c>
    </row>
    <row r="20" spans="1:2" ht="12.75">
      <c r="A20" s="29" t="s">
        <v>1050</v>
      </c>
      <c r="B20" s="97">
        <f>21531.88+29749.39</f>
        <v>51281.270000000004</v>
      </c>
    </row>
    <row r="21" spans="1:2" ht="12.75">
      <c r="A21" s="29" t="s">
        <v>1051</v>
      </c>
      <c r="B21" s="97">
        <v>0</v>
      </c>
    </row>
    <row r="22" spans="1:2" ht="12.75">
      <c r="A22" s="29" t="s">
        <v>1052</v>
      </c>
      <c r="B22" s="97">
        <v>0</v>
      </c>
    </row>
    <row r="23" spans="1:2" ht="12.75">
      <c r="A23" s="29" t="s">
        <v>1053</v>
      </c>
      <c r="B23" s="97">
        <v>0</v>
      </c>
    </row>
    <row r="24" spans="1:2" ht="24.75">
      <c r="A24" s="30" t="s">
        <v>1054</v>
      </c>
      <c r="B24" s="97">
        <f>14397.93+404.88+55434.41+3862.03</f>
        <v>74099.25</v>
      </c>
    </row>
    <row r="25" spans="1:2" ht="12.75">
      <c r="A25" s="31" t="s">
        <v>1055</v>
      </c>
      <c r="B25" s="97">
        <v>0</v>
      </c>
    </row>
    <row r="26" spans="1:2" ht="18.75" customHeight="1">
      <c r="A26" s="32" t="s">
        <v>1056</v>
      </c>
      <c r="B26" s="98">
        <f>SUM(B18:B25)</f>
        <v>134788.25</v>
      </c>
    </row>
    <row r="27" ht="13.5" thickBot="1"/>
    <row r="28" spans="1:2" ht="76.5">
      <c r="A28" s="99" t="s">
        <v>1046</v>
      </c>
      <c r="B28" s="100" t="s">
        <v>1047</v>
      </c>
    </row>
    <row r="29" spans="1:2" ht="18" customHeight="1">
      <c r="A29" s="618" t="s">
        <v>1514</v>
      </c>
      <c r="B29" s="619"/>
    </row>
    <row r="30" spans="1:2" ht="12.75">
      <c r="A30" s="27" t="s">
        <v>1048</v>
      </c>
      <c r="B30" s="114">
        <v>14200</v>
      </c>
    </row>
    <row r="31" spans="1:2" ht="12.75">
      <c r="A31" s="29" t="s">
        <v>1049</v>
      </c>
      <c r="B31" s="115">
        <v>12455.66</v>
      </c>
    </row>
    <row r="32" spans="1:2" ht="12.75">
      <c r="A32" s="29" t="s">
        <v>1050</v>
      </c>
      <c r="B32" s="115">
        <v>0</v>
      </c>
    </row>
    <row r="33" spans="1:2" ht="12.75">
      <c r="A33" s="29" t="s">
        <v>1051</v>
      </c>
      <c r="B33" s="115">
        <v>0</v>
      </c>
    </row>
    <row r="34" spans="1:2" ht="12.75">
      <c r="A34" s="29" t="s">
        <v>1052</v>
      </c>
      <c r="B34" s="115">
        <v>0</v>
      </c>
    </row>
    <row r="35" spans="1:2" ht="12.75">
      <c r="A35" s="29" t="s">
        <v>1053</v>
      </c>
      <c r="B35" s="115">
        <v>80585.68</v>
      </c>
    </row>
    <row r="36" spans="1:2" ht="24.75">
      <c r="A36" s="30" t="s">
        <v>1054</v>
      </c>
      <c r="B36" s="115">
        <v>232239.57</v>
      </c>
    </row>
    <row r="37" spans="1:2" ht="12.75">
      <c r="A37" s="31" t="s">
        <v>1055</v>
      </c>
      <c r="B37" s="116">
        <v>0</v>
      </c>
    </row>
    <row r="38" spans="1:2" ht="12.75">
      <c r="A38" s="32" t="s">
        <v>1056</v>
      </c>
      <c r="B38" s="117">
        <v>339880.91</v>
      </c>
    </row>
    <row r="39" spans="1:2" ht="12.75">
      <c r="A39" s="474" t="s">
        <v>1515</v>
      </c>
      <c r="B39" s="351"/>
    </row>
    <row r="40" spans="1:2" ht="13.5" thickBot="1">
      <c r="A40" s="348"/>
      <c r="B40" s="351"/>
    </row>
    <row r="41" spans="1:2" ht="76.5">
      <c r="A41" s="99" t="s">
        <v>1046</v>
      </c>
      <c r="B41" s="100" t="s">
        <v>1047</v>
      </c>
    </row>
    <row r="42" spans="1:2" ht="17.25" customHeight="1">
      <c r="A42" s="618" t="s">
        <v>1361</v>
      </c>
      <c r="B42" s="619"/>
    </row>
    <row r="43" spans="1:2" ht="12.75">
      <c r="A43" s="27" t="s">
        <v>1048</v>
      </c>
      <c r="B43" s="352"/>
    </row>
    <row r="44" spans="1:2" ht="12.75">
      <c r="A44" s="29" t="s">
        <v>1049</v>
      </c>
      <c r="B44" s="353"/>
    </row>
    <row r="45" spans="1:2" ht="12.75">
      <c r="A45" s="29" t="s">
        <v>1050</v>
      </c>
      <c r="B45" s="353"/>
    </row>
    <row r="46" spans="1:2" ht="12.75">
      <c r="A46" s="29" t="s">
        <v>1051</v>
      </c>
      <c r="B46" s="353">
        <v>859678.22</v>
      </c>
    </row>
    <row r="47" spans="1:2" ht="12.75">
      <c r="A47" s="29" t="s">
        <v>1052</v>
      </c>
      <c r="B47" s="353"/>
    </row>
    <row r="48" spans="1:2" ht="12.75">
      <c r="A48" s="29" t="s">
        <v>1053</v>
      </c>
      <c r="B48" s="353"/>
    </row>
    <row r="49" spans="1:2" ht="13.5" customHeight="1">
      <c r="A49" s="30" t="s">
        <v>1054</v>
      </c>
      <c r="B49" s="353">
        <v>66988.95</v>
      </c>
    </row>
    <row r="50" spans="1:2" ht="12.75">
      <c r="A50" s="31" t="s">
        <v>1055</v>
      </c>
      <c r="B50" s="354">
        <v>301918.41</v>
      </c>
    </row>
    <row r="51" spans="1:2" ht="17.25" customHeight="1">
      <c r="A51" s="32" t="s">
        <v>1056</v>
      </c>
      <c r="B51" s="278">
        <f>SUM(B43:B50)</f>
        <v>1228585.5799999998</v>
      </c>
    </row>
    <row r="52" spans="1:2" ht="13.5" thickBot="1">
      <c r="A52" s="348"/>
      <c r="B52" s="351"/>
    </row>
    <row r="53" spans="1:2" ht="76.5">
      <c r="A53" s="99" t="s">
        <v>1046</v>
      </c>
      <c r="B53" s="100" t="s">
        <v>1047</v>
      </c>
    </row>
    <row r="54" spans="1:2" ht="15.75" customHeight="1">
      <c r="A54" s="618" t="s">
        <v>1362</v>
      </c>
      <c r="B54" s="619"/>
    </row>
    <row r="55" spans="1:2" ht="13.5" customHeight="1">
      <c r="A55" s="27" t="s">
        <v>1048</v>
      </c>
      <c r="B55" s="134"/>
    </row>
    <row r="56" spans="1:2" ht="13.5" customHeight="1">
      <c r="A56" s="29" t="s">
        <v>1049</v>
      </c>
      <c r="B56" s="135">
        <v>79604.28</v>
      </c>
    </row>
    <row r="57" spans="1:2" ht="13.5" customHeight="1">
      <c r="A57" s="29" t="s">
        <v>1050</v>
      </c>
      <c r="B57" s="135"/>
    </row>
    <row r="58" spans="1:2" ht="13.5" customHeight="1">
      <c r="A58" s="29" t="s">
        <v>1051</v>
      </c>
      <c r="B58" s="135">
        <v>4636</v>
      </c>
    </row>
    <row r="59" spans="1:2" ht="13.5" customHeight="1">
      <c r="A59" s="29" t="s">
        <v>1052</v>
      </c>
      <c r="B59" s="135"/>
    </row>
    <row r="60" spans="1:2" ht="13.5" customHeight="1">
      <c r="A60" s="29" t="s">
        <v>1053</v>
      </c>
      <c r="B60" s="135"/>
    </row>
    <row r="61" spans="1:2" ht="13.5" customHeight="1">
      <c r="A61" s="30" t="s">
        <v>1054</v>
      </c>
      <c r="B61" s="135">
        <v>216199.8</v>
      </c>
    </row>
    <row r="62" spans="1:2" ht="13.5" customHeight="1">
      <c r="A62" s="31" t="s">
        <v>1055</v>
      </c>
      <c r="B62" s="136"/>
    </row>
    <row r="63" spans="1:2" ht="18" customHeight="1">
      <c r="A63" s="32" t="s">
        <v>1056</v>
      </c>
      <c r="B63" s="98">
        <f>SUM(B55:B62)</f>
        <v>300440.07999999996</v>
      </c>
    </row>
    <row r="64" ht="13.5" thickBot="1"/>
    <row r="65" spans="1:2" ht="76.5">
      <c r="A65" s="149" t="s">
        <v>1046</v>
      </c>
      <c r="B65" s="150" t="s">
        <v>1047</v>
      </c>
    </row>
    <row r="66" spans="1:2" ht="18.75" customHeight="1">
      <c r="A66" s="514" t="s">
        <v>1399</v>
      </c>
      <c r="B66" s="516"/>
    </row>
    <row r="67" spans="1:2" ht="12.75">
      <c r="A67" s="141" t="s">
        <v>1048</v>
      </c>
      <c r="B67" s="142"/>
    </row>
    <row r="68" spans="1:2" ht="12.75">
      <c r="A68" s="143" t="s">
        <v>1405</v>
      </c>
      <c r="B68" s="144">
        <v>4299</v>
      </c>
    </row>
    <row r="69" spans="1:2" ht="12.75">
      <c r="A69" s="143" t="s">
        <v>1050</v>
      </c>
      <c r="B69" s="144"/>
    </row>
    <row r="70" spans="1:2" ht="12.75">
      <c r="A70" s="143" t="s">
        <v>1051</v>
      </c>
      <c r="B70" s="144"/>
    </row>
    <row r="71" spans="1:2" ht="12.75">
      <c r="A71" s="143" t="s">
        <v>1052</v>
      </c>
      <c r="B71" s="144"/>
    </row>
    <row r="72" spans="1:2" ht="12.75">
      <c r="A72" s="143" t="s">
        <v>1053</v>
      </c>
      <c r="B72" s="144"/>
    </row>
    <row r="73" spans="1:2" ht="13.5" customHeight="1">
      <c r="A73" s="138" t="s">
        <v>1054</v>
      </c>
      <c r="B73" s="144">
        <v>35577.67</v>
      </c>
    </row>
    <row r="74" spans="1:2" ht="12.75">
      <c r="A74" s="145" t="s">
        <v>1055</v>
      </c>
      <c r="B74" s="146"/>
    </row>
    <row r="75" spans="1:2" ht="12.75">
      <c r="A75" s="147" t="s">
        <v>1056</v>
      </c>
      <c r="B75" s="148">
        <f>SUM(B67:B74)</f>
        <v>39876.67</v>
      </c>
    </row>
    <row r="76" ht="13.5" thickBot="1"/>
    <row r="77" spans="1:2" ht="76.5">
      <c r="A77" s="99" t="s">
        <v>1046</v>
      </c>
      <c r="B77" s="100" t="s">
        <v>1047</v>
      </c>
    </row>
    <row r="78" spans="1:2" ht="21" customHeight="1">
      <c r="A78" s="617" t="s">
        <v>828</v>
      </c>
      <c r="B78" s="617"/>
    </row>
    <row r="79" spans="1:2" ht="12.75">
      <c r="A79" s="27" t="s">
        <v>1048</v>
      </c>
      <c r="B79" s="361"/>
    </row>
    <row r="80" spans="1:2" ht="12.75">
      <c r="A80" s="29" t="s">
        <v>1049</v>
      </c>
      <c r="B80" s="362"/>
    </row>
    <row r="81" spans="1:2" ht="12.75">
      <c r="A81" s="29" t="s">
        <v>1050</v>
      </c>
      <c r="B81" s="362"/>
    </row>
    <row r="82" spans="1:2" ht="12.75">
      <c r="A82" s="29" t="s">
        <v>1051</v>
      </c>
      <c r="B82" s="362"/>
    </row>
    <row r="83" spans="1:2" ht="12.75">
      <c r="A83" s="29" t="s">
        <v>1052</v>
      </c>
      <c r="B83" s="362"/>
    </row>
    <row r="84" spans="1:2" ht="12.75">
      <c r="A84" s="29" t="s">
        <v>1053</v>
      </c>
      <c r="B84" s="362">
        <v>35285.86</v>
      </c>
    </row>
    <row r="85" spans="1:2" ht="13.5" customHeight="1">
      <c r="A85" s="30" t="s">
        <v>1054</v>
      </c>
      <c r="B85" s="362">
        <v>142927.82</v>
      </c>
    </row>
    <row r="86" spans="1:2" ht="12.75">
      <c r="A86" s="31" t="s">
        <v>1055</v>
      </c>
      <c r="B86" s="363">
        <v>6063.57</v>
      </c>
    </row>
    <row r="87" spans="1:2" ht="12.75">
      <c r="A87" s="32" t="s">
        <v>1056</v>
      </c>
      <c r="B87" s="364">
        <v>184277.25</v>
      </c>
    </row>
    <row r="88" ht="13.5" thickBot="1"/>
    <row r="89" spans="1:2" ht="76.5">
      <c r="A89" s="99" t="s">
        <v>1046</v>
      </c>
      <c r="B89" s="100" t="s">
        <v>1047</v>
      </c>
    </row>
    <row r="90" spans="1:2" ht="18" customHeight="1">
      <c r="A90" s="618" t="s">
        <v>1410</v>
      </c>
      <c r="B90" s="619"/>
    </row>
    <row r="91" spans="1:2" ht="12.75">
      <c r="A91" s="27" t="s">
        <v>1048</v>
      </c>
      <c r="B91" s="159">
        <v>671066.31</v>
      </c>
    </row>
    <row r="92" spans="1:2" ht="12.75">
      <c r="A92" s="29" t="s">
        <v>1049</v>
      </c>
      <c r="B92" s="156">
        <v>9638.89</v>
      </c>
    </row>
    <row r="93" spans="1:2" ht="12.75">
      <c r="A93" s="29" t="s">
        <v>1050</v>
      </c>
      <c r="B93" s="156">
        <v>22104.33</v>
      </c>
    </row>
    <row r="94" spans="1:2" ht="12.75">
      <c r="A94" s="29" t="s">
        <v>1051</v>
      </c>
      <c r="B94" s="156"/>
    </row>
    <row r="95" spans="1:2" ht="12.75">
      <c r="A95" s="29" t="s">
        <v>1052</v>
      </c>
      <c r="B95" s="156"/>
    </row>
    <row r="96" spans="1:2" ht="12.75">
      <c r="A96" s="29" t="s">
        <v>1053</v>
      </c>
      <c r="B96" s="156"/>
    </row>
    <row r="97" spans="1:2" ht="13.5" customHeight="1">
      <c r="A97" s="30" t="s">
        <v>1054</v>
      </c>
      <c r="B97" s="156">
        <v>36686.83</v>
      </c>
    </row>
    <row r="98" spans="1:2" ht="12.75">
      <c r="A98" s="31" t="s">
        <v>1055</v>
      </c>
      <c r="B98" s="157">
        <v>4662.98</v>
      </c>
    </row>
    <row r="99" spans="1:2" ht="12.75">
      <c r="A99" s="32" t="s">
        <v>1056</v>
      </c>
      <c r="B99" s="158">
        <f>SUM(B91:B98)</f>
        <v>744159.34</v>
      </c>
    </row>
    <row r="100" ht="13.5" thickBot="1"/>
    <row r="101" spans="1:2" ht="76.5">
      <c r="A101" s="99" t="s">
        <v>1046</v>
      </c>
      <c r="B101" s="100" t="s">
        <v>1047</v>
      </c>
    </row>
    <row r="102" spans="1:2" ht="20.25" customHeight="1">
      <c r="A102" s="618" t="s">
        <v>1458</v>
      </c>
      <c r="B102" s="619"/>
    </row>
    <row r="103" spans="1:2" ht="12.75">
      <c r="A103" s="27" t="s">
        <v>1048</v>
      </c>
      <c r="B103" s="159">
        <v>91326.47</v>
      </c>
    </row>
    <row r="104" spans="1:2" ht="12.75">
      <c r="A104" s="29" t="s">
        <v>1049</v>
      </c>
      <c r="B104" s="167">
        <v>63943.55</v>
      </c>
    </row>
    <row r="105" spans="1:2" ht="12.75">
      <c r="A105" s="29" t="s">
        <v>1050</v>
      </c>
      <c r="B105" s="156"/>
    </row>
    <row r="106" spans="1:2" ht="12.75">
      <c r="A106" s="29" t="s">
        <v>1051</v>
      </c>
      <c r="B106" s="156"/>
    </row>
    <row r="107" spans="1:2" ht="12.75">
      <c r="A107" s="29" t="s">
        <v>1052</v>
      </c>
      <c r="B107" s="156"/>
    </row>
    <row r="108" spans="1:2" ht="12.75">
      <c r="A108" s="29" t="s">
        <v>1053</v>
      </c>
      <c r="B108" s="156">
        <v>8250.42</v>
      </c>
    </row>
    <row r="109" spans="1:2" ht="13.5" customHeight="1">
      <c r="A109" s="30" t="s">
        <v>1054</v>
      </c>
      <c r="B109" s="167">
        <v>126004.2</v>
      </c>
    </row>
    <row r="110" spans="1:2" ht="12.75">
      <c r="A110" s="31" t="s">
        <v>1055</v>
      </c>
      <c r="B110" s="168">
        <v>17266.13</v>
      </c>
    </row>
    <row r="111" spans="1:2" ht="12.75">
      <c r="A111" s="32" t="s">
        <v>1056</v>
      </c>
      <c r="B111" s="158">
        <f>SUM(B103:B110)</f>
        <v>306790.77</v>
      </c>
    </row>
    <row r="112" ht="13.5" thickBot="1"/>
    <row r="113" spans="1:2" ht="76.5">
      <c r="A113" s="99" t="s">
        <v>1046</v>
      </c>
      <c r="B113" s="100" t="s">
        <v>1047</v>
      </c>
    </row>
    <row r="114" spans="1:2" ht="18" customHeight="1">
      <c r="A114" s="617" t="s">
        <v>60</v>
      </c>
      <c r="B114" s="617"/>
    </row>
    <row r="115" spans="1:2" ht="12.75">
      <c r="A115" s="27" t="s">
        <v>1048</v>
      </c>
      <c r="B115" s="193">
        <v>26384</v>
      </c>
    </row>
    <row r="116" spans="1:2" ht="12.75">
      <c r="A116" s="29" t="s">
        <v>1049</v>
      </c>
      <c r="B116" s="194">
        <v>20820.38</v>
      </c>
    </row>
    <row r="117" spans="1:2" ht="12.75">
      <c r="A117" s="29" t="s">
        <v>1050</v>
      </c>
      <c r="B117" s="194">
        <v>6600.22</v>
      </c>
    </row>
    <row r="118" spans="1:2" ht="12.75">
      <c r="A118" s="29" t="s">
        <v>1051</v>
      </c>
      <c r="B118" s="194">
        <v>2999</v>
      </c>
    </row>
    <row r="119" spans="1:2" ht="12.75">
      <c r="A119" s="29" t="s">
        <v>1052</v>
      </c>
      <c r="B119" s="194"/>
    </row>
    <row r="120" spans="1:2" ht="12.75">
      <c r="A120" s="29" t="s">
        <v>1053</v>
      </c>
      <c r="B120" s="194">
        <v>23674.67</v>
      </c>
    </row>
    <row r="121" spans="1:2" ht="13.5" customHeight="1">
      <c r="A121" s="30" t="s">
        <v>1054</v>
      </c>
      <c r="B121" s="195">
        <v>107642.84</v>
      </c>
    </row>
    <row r="122" spans="1:2" ht="12.75">
      <c r="A122" s="31" t="s">
        <v>1055</v>
      </c>
      <c r="B122" s="196">
        <v>17512.89</v>
      </c>
    </row>
    <row r="123" spans="1:2" ht="12.75">
      <c r="A123" s="32" t="s">
        <v>1056</v>
      </c>
      <c r="B123" s="197">
        <f>SUM(B115:B122)</f>
        <v>205634</v>
      </c>
    </row>
    <row r="124" ht="13.5" thickBot="1"/>
    <row r="125" spans="1:2" ht="76.5">
      <c r="A125" s="99" t="s">
        <v>1046</v>
      </c>
      <c r="B125" s="100" t="s">
        <v>1047</v>
      </c>
    </row>
    <row r="126" spans="1:2" ht="18.75" customHeight="1">
      <c r="A126" s="618" t="s">
        <v>66</v>
      </c>
      <c r="B126" s="619"/>
    </row>
    <row r="127" spans="1:2" ht="12.75">
      <c r="A127" s="27" t="s">
        <v>1048</v>
      </c>
      <c r="B127" s="134"/>
    </row>
    <row r="128" spans="1:2" ht="12.75">
      <c r="A128" s="29" t="s">
        <v>1049</v>
      </c>
      <c r="B128" s="97">
        <v>49744.05</v>
      </c>
    </row>
    <row r="129" spans="1:2" ht="12.75">
      <c r="A129" s="29" t="s">
        <v>1050</v>
      </c>
      <c r="B129" s="135"/>
    </row>
    <row r="130" spans="1:2" ht="12.75">
      <c r="A130" s="29" t="s">
        <v>1051</v>
      </c>
      <c r="B130" s="135"/>
    </row>
    <row r="131" spans="1:2" ht="12.75">
      <c r="A131" s="29" t="s">
        <v>1052</v>
      </c>
      <c r="B131" s="135"/>
    </row>
    <row r="132" spans="1:2" ht="12.75">
      <c r="A132" s="29" t="s">
        <v>1053</v>
      </c>
      <c r="B132" s="97">
        <v>134427.13</v>
      </c>
    </row>
    <row r="133" spans="1:2" ht="13.5" customHeight="1">
      <c r="A133" s="30" t="s">
        <v>1054</v>
      </c>
      <c r="B133" s="97">
        <v>298724.59</v>
      </c>
    </row>
    <row r="134" spans="1:2" ht="12.75">
      <c r="A134" s="31" t="s">
        <v>1055</v>
      </c>
      <c r="B134" s="136">
        <v>34402.86</v>
      </c>
    </row>
    <row r="135" spans="1:2" ht="12.75">
      <c r="A135" s="32" t="s">
        <v>1056</v>
      </c>
      <c r="B135" s="98">
        <f>SUM(B127:B134)</f>
        <v>517298.63</v>
      </c>
    </row>
    <row r="136" ht="13.5" thickBot="1"/>
    <row r="137" spans="1:2" ht="76.5">
      <c r="A137" s="99" t="s">
        <v>1046</v>
      </c>
      <c r="B137" s="100" t="s">
        <v>1047</v>
      </c>
    </row>
    <row r="138" spans="1:2" ht="19.5" customHeight="1">
      <c r="A138" s="617" t="s">
        <v>100</v>
      </c>
      <c r="B138" s="617"/>
    </row>
    <row r="139" spans="1:2" ht="12.75">
      <c r="A139" s="27" t="s">
        <v>1048</v>
      </c>
      <c r="B139" s="159"/>
    </row>
    <row r="140" spans="1:2" ht="12.75">
      <c r="A140" s="29" t="s">
        <v>1049</v>
      </c>
      <c r="B140" s="156">
        <v>60952.28</v>
      </c>
    </row>
    <row r="141" spans="1:2" ht="12.75">
      <c r="A141" s="29" t="s">
        <v>1050</v>
      </c>
      <c r="B141" s="156"/>
    </row>
    <row r="142" spans="1:2" ht="12.75">
      <c r="A142" s="29" t="s">
        <v>1051</v>
      </c>
      <c r="B142" s="156"/>
    </row>
    <row r="143" spans="1:2" ht="12.75">
      <c r="A143" s="29" t="s">
        <v>1052</v>
      </c>
      <c r="B143" s="156"/>
    </row>
    <row r="144" spans="1:2" ht="12.75">
      <c r="A144" s="29" t="s">
        <v>1053</v>
      </c>
      <c r="B144" s="156">
        <f>36720+4962.36</f>
        <v>41682.36</v>
      </c>
    </row>
    <row r="145" spans="1:2" ht="13.5" customHeight="1">
      <c r="A145" s="30" t="s">
        <v>1054</v>
      </c>
      <c r="B145" s="156">
        <v>173433.4</v>
      </c>
    </row>
    <row r="146" spans="1:2" ht="12.75">
      <c r="A146" s="31" t="s">
        <v>1055</v>
      </c>
      <c r="B146" s="209">
        <v>22055.96</v>
      </c>
    </row>
    <row r="147" spans="1:2" ht="12.75">
      <c r="A147" s="32" t="s">
        <v>1056</v>
      </c>
      <c r="B147" s="158">
        <f>SUM(B139:B146)</f>
        <v>298124</v>
      </c>
    </row>
    <row r="148" ht="13.5" thickBot="1"/>
    <row r="149" spans="1:2" ht="76.5">
      <c r="A149" s="99" t="s">
        <v>1046</v>
      </c>
      <c r="B149" s="100" t="s">
        <v>1047</v>
      </c>
    </row>
    <row r="150" spans="1:2" ht="16.5" customHeight="1">
      <c r="A150" s="618" t="s">
        <v>200</v>
      </c>
      <c r="B150" s="619"/>
    </row>
    <row r="151" spans="1:2" ht="12.75">
      <c r="A151" s="27" t="s">
        <v>1048</v>
      </c>
      <c r="B151" s="193">
        <v>12440</v>
      </c>
    </row>
    <row r="152" spans="1:2" ht="12.75">
      <c r="A152" s="29" t="s">
        <v>1049</v>
      </c>
      <c r="B152" s="194">
        <v>59191</v>
      </c>
    </row>
    <row r="153" spans="1:2" ht="12.75">
      <c r="A153" s="29" t="s">
        <v>1050</v>
      </c>
      <c r="B153" s="194"/>
    </row>
    <row r="154" spans="1:2" ht="12.75">
      <c r="A154" s="29" t="s">
        <v>1051</v>
      </c>
      <c r="B154" s="194">
        <v>5327.99</v>
      </c>
    </row>
    <row r="155" spans="1:2" ht="12.75">
      <c r="A155" s="29" t="s">
        <v>1052</v>
      </c>
      <c r="B155" s="194"/>
    </row>
    <row r="156" spans="1:2" ht="12.75">
      <c r="A156" s="29" t="s">
        <v>1053</v>
      </c>
      <c r="B156" s="194">
        <v>7450</v>
      </c>
    </row>
    <row r="157" spans="1:2" ht="13.5" customHeight="1">
      <c r="A157" s="30" t="s">
        <v>1054</v>
      </c>
      <c r="B157" s="194">
        <f>44561.03+1752.53</f>
        <v>46313.56</v>
      </c>
    </row>
    <row r="158" spans="1:2" ht="12.75">
      <c r="A158" s="31" t="s">
        <v>1055</v>
      </c>
      <c r="B158" s="229">
        <v>1861.74</v>
      </c>
    </row>
    <row r="159" spans="1:2" ht="12.75">
      <c r="A159" s="230" t="s">
        <v>1056</v>
      </c>
      <c r="B159" s="197">
        <f>SUM(B151:B158)</f>
        <v>132584.29</v>
      </c>
    </row>
    <row r="160" ht="13.5" thickBot="1"/>
    <row r="161" spans="1:2" ht="76.5">
      <c r="A161" s="99" t="s">
        <v>1046</v>
      </c>
      <c r="B161" s="100" t="s">
        <v>1047</v>
      </c>
    </row>
    <row r="162" spans="1:2" ht="17.25" customHeight="1">
      <c r="A162" s="618" t="s">
        <v>1498</v>
      </c>
      <c r="B162" s="619"/>
    </row>
    <row r="163" spans="1:2" ht="12.75">
      <c r="A163" s="27" t="s">
        <v>1048</v>
      </c>
      <c r="B163" s="28"/>
    </row>
    <row r="164" spans="1:2" ht="12.75">
      <c r="A164" s="29" t="s">
        <v>1049</v>
      </c>
      <c r="B164" s="235">
        <v>69545.13</v>
      </c>
    </row>
    <row r="165" spans="1:2" ht="12.75">
      <c r="A165" s="29" t="s">
        <v>1050</v>
      </c>
      <c r="B165" s="236"/>
    </row>
    <row r="166" spans="1:2" ht="12.75">
      <c r="A166" s="29" t="s">
        <v>1051</v>
      </c>
      <c r="B166" s="236"/>
    </row>
    <row r="167" spans="1:2" ht="12.75">
      <c r="A167" s="29" t="s">
        <v>1052</v>
      </c>
      <c r="B167" s="236"/>
    </row>
    <row r="168" spans="1:2" ht="12.75">
      <c r="A168" s="29" t="s">
        <v>1053</v>
      </c>
      <c r="B168" s="236"/>
    </row>
    <row r="169" spans="1:2" ht="13.5" customHeight="1">
      <c r="A169" s="30" t="s">
        <v>1054</v>
      </c>
      <c r="B169" s="235">
        <v>86689.55</v>
      </c>
    </row>
    <row r="170" spans="1:2" ht="12.75">
      <c r="A170" s="31" t="s">
        <v>1055</v>
      </c>
      <c r="B170" s="237">
        <v>10949.6</v>
      </c>
    </row>
    <row r="171" spans="1:2" ht="12.75">
      <c r="A171" s="32" t="s">
        <v>1056</v>
      </c>
      <c r="B171" s="238">
        <v>179384.28</v>
      </c>
    </row>
    <row r="172" spans="1:2" ht="12.75">
      <c r="A172" s="474" t="s">
        <v>1497</v>
      </c>
      <c r="B172" s="467"/>
    </row>
    <row r="173" ht="13.5" thickBot="1"/>
    <row r="174" spans="1:2" ht="76.5">
      <c r="A174" s="99" t="s">
        <v>1046</v>
      </c>
      <c r="B174" s="100" t="s">
        <v>1047</v>
      </c>
    </row>
    <row r="175" spans="1:2" ht="15" customHeight="1">
      <c r="A175" s="618" t="s">
        <v>1006</v>
      </c>
      <c r="B175" s="619"/>
    </row>
    <row r="176" spans="1:2" ht="12.75">
      <c r="A176" s="27" t="s">
        <v>1048</v>
      </c>
      <c r="B176" s="101">
        <v>0</v>
      </c>
    </row>
    <row r="177" spans="1:2" ht="12.75">
      <c r="A177" s="29" t="s">
        <v>1049</v>
      </c>
      <c r="B177" s="97">
        <v>64228.24</v>
      </c>
    </row>
    <row r="178" spans="1:2" ht="12.75">
      <c r="A178" s="29" t="s">
        <v>1050</v>
      </c>
      <c r="B178" s="97">
        <v>0</v>
      </c>
    </row>
    <row r="179" spans="1:2" ht="12.75">
      <c r="A179" s="29" t="s">
        <v>1051</v>
      </c>
      <c r="B179" s="97">
        <v>0</v>
      </c>
    </row>
    <row r="180" spans="1:2" ht="12.75">
      <c r="A180" s="29" t="s">
        <v>1052</v>
      </c>
      <c r="B180" s="97" t="s">
        <v>1247</v>
      </c>
    </row>
    <row r="181" spans="1:2" ht="12.75">
      <c r="A181" s="29" t="s">
        <v>1053</v>
      </c>
      <c r="B181" s="97">
        <v>138857.46</v>
      </c>
    </row>
    <row r="182" spans="1:2" ht="13.5" customHeight="1">
      <c r="A182" s="30" t="s">
        <v>1054</v>
      </c>
      <c r="B182" s="97" t="s">
        <v>1247</v>
      </c>
    </row>
    <row r="183" spans="1:2" ht="12.75">
      <c r="A183" s="31" t="s">
        <v>1055</v>
      </c>
      <c r="B183" s="136">
        <v>9081.52</v>
      </c>
    </row>
    <row r="184" spans="1:2" ht="12.75">
      <c r="A184" s="32" t="s">
        <v>1056</v>
      </c>
      <c r="B184" s="98">
        <v>220197.22</v>
      </c>
    </row>
    <row r="185" spans="1:2" ht="12.75">
      <c r="A185" s="455" t="s">
        <v>1007</v>
      </c>
      <c r="B185" s="454"/>
    </row>
    <row r="186" ht="13.5" thickBot="1"/>
    <row r="187" spans="1:2" ht="76.5">
      <c r="A187" s="99" t="s">
        <v>1046</v>
      </c>
      <c r="B187" s="100" t="s">
        <v>1047</v>
      </c>
    </row>
    <row r="188" spans="1:2" ht="24" customHeight="1">
      <c r="A188" s="618" t="s">
        <v>345</v>
      </c>
      <c r="B188" s="619"/>
    </row>
    <row r="189" spans="1:2" ht="12.75">
      <c r="A189" s="27" t="s">
        <v>1048</v>
      </c>
      <c r="B189" s="257"/>
    </row>
    <row r="190" spans="1:2" ht="12.75">
      <c r="A190" s="29" t="s">
        <v>1049</v>
      </c>
      <c r="B190" s="256"/>
    </row>
    <row r="191" spans="1:2" ht="12.75">
      <c r="A191" s="29" t="s">
        <v>1050</v>
      </c>
      <c r="B191" s="256">
        <v>18450.92</v>
      </c>
    </row>
    <row r="192" spans="1:2" ht="12.75">
      <c r="A192" s="29" t="s">
        <v>1051</v>
      </c>
      <c r="B192" s="256"/>
    </row>
    <row r="193" spans="1:2" ht="12.75">
      <c r="A193" s="29" t="s">
        <v>1052</v>
      </c>
      <c r="B193" s="256"/>
    </row>
    <row r="194" spans="1:2" ht="12.75">
      <c r="A194" s="29" t="s">
        <v>1053</v>
      </c>
      <c r="B194" s="256">
        <v>117687.34</v>
      </c>
    </row>
    <row r="195" spans="1:2" ht="21.75" customHeight="1">
      <c r="A195" s="30" t="s">
        <v>1054</v>
      </c>
      <c r="B195" s="256"/>
    </row>
    <row r="196" spans="1:2" ht="12.75">
      <c r="A196" s="31" t="s">
        <v>1055</v>
      </c>
      <c r="B196" s="115"/>
    </row>
    <row r="197" spans="1:2" ht="12.75">
      <c r="A197" s="31" t="s">
        <v>1008</v>
      </c>
      <c r="B197" s="492">
        <v>133681.24</v>
      </c>
    </row>
    <row r="198" spans="1:2" ht="12.75">
      <c r="A198" s="32" t="s">
        <v>1056</v>
      </c>
      <c r="B198" s="117">
        <f>SUM(B189:B197)</f>
        <v>269819.5</v>
      </c>
    </row>
    <row r="199" ht="13.5" thickBot="1"/>
    <row r="200" spans="1:2" ht="76.5">
      <c r="A200" s="99" t="s">
        <v>1046</v>
      </c>
      <c r="B200" s="100" t="s">
        <v>1047</v>
      </c>
    </row>
    <row r="201" spans="1:2" ht="22.5" customHeight="1">
      <c r="A201" s="618" t="s">
        <v>420</v>
      </c>
      <c r="B201" s="619"/>
    </row>
    <row r="202" spans="1:2" ht="13.5" customHeight="1">
      <c r="A202" s="27" t="s">
        <v>1048</v>
      </c>
      <c r="B202" s="159">
        <v>2450673.94</v>
      </c>
    </row>
    <row r="203" spans="1:2" ht="13.5" customHeight="1">
      <c r="A203" s="29" t="s">
        <v>1049</v>
      </c>
      <c r="B203" s="156">
        <v>2558475.03</v>
      </c>
    </row>
    <row r="204" spans="1:2" ht="13.5" customHeight="1">
      <c r="A204" s="29" t="s">
        <v>1050</v>
      </c>
      <c r="B204" s="156">
        <v>367623.09</v>
      </c>
    </row>
    <row r="205" spans="1:2" ht="13.5" customHeight="1">
      <c r="A205" s="29" t="s">
        <v>1051</v>
      </c>
      <c r="B205" s="156">
        <v>4466098.31</v>
      </c>
    </row>
    <row r="206" spans="1:2" ht="13.5" customHeight="1">
      <c r="A206" s="29" t="s">
        <v>1052</v>
      </c>
      <c r="B206" s="156">
        <v>21423</v>
      </c>
    </row>
    <row r="207" spans="1:2" ht="13.5" customHeight="1">
      <c r="A207" s="29" t="s">
        <v>1053</v>
      </c>
      <c r="B207" s="156">
        <v>349587.39</v>
      </c>
    </row>
    <row r="208" spans="1:2" ht="20.25" customHeight="1">
      <c r="A208" s="30" t="s">
        <v>1054</v>
      </c>
      <c r="B208" s="156">
        <v>392293.49</v>
      </c>
    </row>
    <row r="209" spans="1:2" ht="13.5" customHeight="1">
      <c r="A209" s="31" t="s">
        <v>1055</v>
      </c>
      <c r="B209" s="156">
        <v>0</v>
      </c>
    </row>
    <row r="210" spans="1:2" ht="17.25" customHeight="1">
      <c r="A210" s="32" t="s">
        <v>1056</v>
      </c>
      <c r="B210" s="158">
        <f>SUM(B202:B209)</f>
        <v>10606174.25</v>
      </c>
    </row>
    <row r="211" ht="17.25" customHeight="1" thickBot="1">
      <c r="B211" s="29"/>
    </row>
    <row r="212" spans="1:2" ht="48" customHeight="1">
      <c r="A212" s="99" t="s">
        <v>1046</v>
      </c>
      <c r="B212" s="100" t="s">
        <v>1047</v>
      </c>
    </row>
    <row r="213" spans="1:2" ht="17.25" customHeight="1">
      <c r="A213" s="617" t="s">
        <v>1519</v>
      </c>
      <c r="B213" s="617"/>
    </row>
    <row r="214" spans="1:2" ht="17.25" customHeight="1">
      <c r="A214" s="27" t="s">
        <v>1048</v>
      </c>
      <c r="B214" s="502"/>
    </row>
    <row r="215" spans="1:2" ht="17.25" customHeight="1">
      <c r="A215" s="29" t="s">
        <v>1049</v>
      </c>
      <c r="B215" s="503">
        <v>0</v>
      </c>
    </row>
    <row r="216" spans="1:2" ht="17.25" customHeight="1">
      <c r="A216" s="29" t="s">
        <v>1050</v>
      </c>
      <c r="B216" s="503">
        <v>0</v>
      </c>
    </row>
    <row r="217" spans="1:2" ht="17.25" customHeight="1">
      <c r="A217" s="29" t="s">
        <v>1051</v>
      </c>
      <c r="B217" s="503">
        <v>0</v>
      </c>
    </row>
    <row r="218" spans="1:2" ht="17.25" customHeight="1">
      <c r="A218" s="29" t="s">
        <v>1052</v>
      </c>
      <c r="B218" s="503">
        <v>0</v>
      </c>
    </row>
    <row r="219" spans="1:2" ht="17.25" customHeight="1">
      <c r="A219" s="29" t="s">
        <v>1053</v>
      </c>
      <c r="B219" s="503">
        <v>0</v>
      </c>
    </row>
    <row r="220" spans="1:2" ht="30" customHeight="1">
      <c r="A220" s="30" t="s">
        <v>1054</v>
      </c>
      <c r="B220" s="503">
        <v>34164.8</v>
      </c>
    </row>
    <row r="221" spans="1:2" ht="17.25" customHeight="1">
      <c r="A221" s="31" t="s">
        <v>1055</v>
      </c>
      <c r="B221" s="504">
        <v>421.8</v>
      </c>
    </row>
    <row r="222" spans="1:2" ht="17.25" customHeight="1">
      <c r="A222" s="32" t="s">
        <v>1056</v>
      </c>
      <c r="B222" s="505">
        <f>SUM(B214:B221)</f>
        <v>34586.600000000006</v>
      </c>
    </row>
    <row r="224" ht="12.75">
      <c r="B224" s="490">
        <f>B13+B26+B38+B51+B63+B75+B87+B99+B111+B123+B135+B147+B159+B171+B184+B198+B210+B222</f>
        <v>17343269.26</v>
      </c>
    </row>
    <row r="225" ht="12.75">
      <c r="B225" s="508"/>
    </row>
    <row r="226" ht="12.75">
      <c r="B226" s="491"/>
    </row>
  </sheetData>
  <sheetProtection/>
  <mergeCells count="18">
    <mergeCell ref="A42:B42"/>
    <mergeCell ref="A201:B201"/>
    <mergeCell ref="A54:B54"/>
    <mergeCell ref="A66:B66"/>
    <mergeCell ref="A90:B90"/>
    <mergeCell ref="A78:B78"/>
    <mergeCell ref="A175:B175"/>
    <mergeCell ref="A188:B188"/>
    <mergeCell ref="A213:B213"/>
    <mergeCell ref="A4:B4"/>
    <mergeCell ref="A114:B114"/>
    <mergeCell ref="A126:B126"/>
    <mergeCell ref="A138:B138"/>
    <mergeCell ref="A17:B17"/>
    <mergeCell ref="A29:B29"/>
    <mergeCell ref="A102:B102"/>
    <mergeCell ref="A150:B150"/>
    <mergeCell ref="A162:B162"/>
  </mergeCells>
  <printOptions/>
  <pageMargins left="0.75" right="0.75" top="0.17" bottom="0.26" header="0.19" footer="0.25"/>
  <pageSetup fitToHeight="5" horizontalDpi="600" verticalDpi="600" orientation="portrait" paperSize="9" scale="84" r:id="rId1"/>
  <rowBreaks count="3" manualBreakCount="3">
    <brk id="52" max="1" man="1"/>
    <brk id="100" max="1" man="1"/>
    <brk id="14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view="pageBreakPreview" zoomScaleSheetLayoutView="100" zoomScalePageLayoutView="0" workbookViewId="0" topLeftCell="A43">
      <selection activeCell="K45" sqref="A45:IV45"/>
    </sheetView>
  </sheetViews>
  <sheetFormatPr defaultColWidth="9.140625" defaultRowHeight="12.75"/>
  <cols>
    <col min="1" max="1" width="4.57421875" style="25" customWidth="1"/>
    <col min="2" max="2" width="32.57421875" style="25" customWidth="1"/>
    <col min="3" max="3" width="12.57421875" style="25" customWidth="1"/>
    <col min="4" max="4" width="21.7109375" style="25" customWidth="1"/>
    <col min="5" max="5" width="11.421875" style="25" customWidth="1"/>
    <col min="6" max="6" width="21.00390625" style="25" customWidth="1"/>
    <col min="7" max="7" width="14.8515625" style="25" customWidth="1"/>
    <col min="8" max="8" width="8.8515625" style="25" customWidth="1"/>
    <col min="9" max="9" width="9.140625" style="25" customWidth="1"/>
    <col min="10" max="10" width="12.57421875" style="25" customWidth="1"/>
    <col min="11" max="11" width="16.28125" style="25" customWidth="1"/>
    <col min="12" max="13" width="16.00390625" style="25" customWidth="1"/>
    <col min="14" max="14" width="5.140625" style="25" bestFit="1" customWidth="1"/>
    <col min="15" max="15" width="16.00390625" style="25" customWidth="1"/>
    <col min="16" max="16" width="12.8515625" style="25" customWidth="1"/>
    <col min="17" max="17" width="11.140625" style="25" customWidth="1"/>
    <col min="18" max="19" width="17.00390625" style="25" customWidth="1"/>
    <col min="20" max="20" width="14.8515625" style="25" customWidth="1"/>
    <col min="21" max="21" width="11.57421875" style="25" customWidth="1"/>
    <col min="22" max="22" width="11.00390625" style="25" customWidth="1"/>
    <col min="23" max="23" width="11.7109375" style="25" customWidth="1"/>
    <col min="24" max="24" width="11.140625" style="25" customWidth="1"/>
    <col min="25" max="25" width="12.28125" style="37" customWidth="1"/>
    <col min="26" max="16384" width="9.140625" style="25" customWidth="1"/>
  </cols>
  <sheetData>
    <row r="1" spans="1:25" ht="21" thickBot="1">
      <c r="A1" s="620"/>
      <c r="B1" s="621"/>
      <c r="C1" s="621"/>
      <c r="D1" s="621"/>
      <c r="E1" s="622"/>
      <c r="X1" s="35"/>
      <c r="Y1" s="36" t="s">
        <v>1057</v>
      </c>
    </row>
    <row r="2" spans="2:27" ht="13.5" customHeight="1" thickBot="1">
      <c r="B2" s="38"/>
      <c r="X2" s="623"/>
      <c r="Y2" s="623"/>
      <c r="Z2" s="40"/>
      <c r="AA2" s="40"/>
    </row>
    <row r="3" spans="1:27" ht="23.25" customHeight="1">
      <c r="A3" s="624" t="s">
        <v>1059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6" t="s">
        <v>1059</v>
      </c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7"/>
      <c r="Z3" s="57"/>
      <c r="AA3" s="57"/>
    </row>
    <row r="4" spans="1:27" ht="12.75" customHeight="1">
      <c r="A4" s="641" t="s">
        <v>1060</v>
      </c>
      <c r="B4" s="630" t="s">
        <v>1061</v>
      </c>
      <c r="C4" s="630" t="s">
        <v>1062</v>
      </c>
      <c r="D4" s="630" t="s">
        <v>1063</v>
      </c>
      <c r="E4" s="630" t="s">
        <v>1064</v>
      </c>
      <c r="F4" s="630" t="s">
        <v>1143</v>
      </c>
      <c r="G4" s="609" t="s">
        <v>1065</v>
      </c>
      <c r="H4" s="630" t="s">
        <v>1066</v>
      </c>
      <c r="I4" s="630" t="s">
        <v>1067</v>
      </c>
      <c r="J4" s="630" t="s">
        <v>1068</v>
      </c>
      <c r="K4" s="630" t="s">
        <v>1069</v>
      </c>
      <c r="L4" s="630" t="s">
        <v>1070</v>
      </c>
      <c r="M4" s="628" t="s">
        <v>1071</v>
      </c>
      <c r="N4" s="648" t="s">
        <v>1060</v>
      </c>
      <c r="O4" s="609" t="s">
        <v>1072</v>
      </c>
      <c r="P4" s="630" t="s">
        <v>1114</v>
      </c>
      <c r="Q4" s="609" t="s">
        <v>1073</v>
      </c>
      <c r="R4" s="609" t="s">
        <v>1499</v>
      </c>
      <c r="S4" s="630" t="s">
        <v>1500</v>
      </c>
      <c r="T4" s="609" t="s">
        <v>1074</v>
      </c>
      <c r="U4" s="609" t="s">
        <v>1075</v>
      </c>
      <c r="V4" s="609"/>
      <c r="W4" s="609" t="s">
        <v>1076</v>
      </c>
      <c r="X4" s="609"/>
      <c r="Y4" s="646" t="s">
        <v>1633</v>
      </c>
      <c r="Z4" s="40"/>
      <c r="AA4" s="40"/>
    </row>
    <row r="5" spans="1:25" ht="18.75" customHeight="1">
      <c r="A5" s="641"/>
      <c r="B5" s="631"/>
      <c r="C5" s="631"/>
      <c r="D5" s="631"/>
      <c r="E5" s="631"/>
      <c r="F5" s="631"/>
      <c r="G5" s="609"/>
      <c r="H5" s="631"/>
      <c r="I5" s="631"/>
      <c r="J5" s="631"/>
      <c r="K5" s="631"/>
      <c r="L5" s="631"/>
      <c r="M5" s="629"/>
      <c r="N5" s="648"/>
      <c r="O5" s="609"/>
      <c r="P5" s="631"/>
      <c r="Q5" s="609"/>
      <c r="R5" s="609"/>
      <c r="S5" s="631"/>
      <c r="T5" s="609"/>
      <c r="U5" s="609"/>
      <c r="V5" s="609"/>
      <c r="W5" s="609"/>
      <c r="X5" s="609"/>
      <c r="Y5" s="646"/>
    </row>
    <row r="6" spans="1:25" ht="34.5" customHeight="1">
      <c r="A6" s="642"/>
      <c r="B6" s="631"/>
      <c r="C6" s="631"/>
      <c r="D6" s="631"/>
      <c r="E6" s="631"/>
      <c r="F6" s="631"/>
      <c r="G6" s="72" t="s">
        <v>1077</v>
      </c>
      <c r="H6" s="631"/>
      <c r="I6" s="631"/>
      <c r="J6" s="631"/>
      <c r="K6" s="631"/>
      <c r="L6" s="631"/>
      <c r="M6" s="629"/>
      <c r="N6" s="649"/>
      <c r="O6" s="630"/>
      <c r="P6" s="631"/>
      <c r="Q6" s="630"/>
      <c r="R6" s="630"/>
      <c r="S6" s="631"/>
      <c r="T6" s="72" t="s">
        <v>1077</v>
      </c>
      <c r="U6" s="72" t="s">
        <v>1078</v>
      </c>
      <c r="V6" s="72" t="s">
        <v>1079</v>
      </c>
      <c r="W6" s="72" t="s">
        <v>1078</v>
      </c>
      <c r="X6" s="72" t="s">
        <v>1079</v>
      </c>
      <c r="Y6" s="647"/>
    </row>
    <row r="7" spans="1:25" ht="34.5" customHeight="1">
      <c r="A7" s="650" t="s">
        <v>1631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2"/>
    </row>
    <row r="8" spans="1:25" ht="24.75" customHeight="1">
      <c r="A8" s="610" t="s">
        <v>1174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</row>
    <row r="9" spans="1:25" s="383" customFormat="1" ht="49.5" customHeight="1">
      <c r="A9" s="102">
        <v>1</v>
      </c>
      <c r="B9" s="241" t="s">
        <v>964</v>
      </c>
      <c r="C9" s="102" t="s">
        <v>965</v>
      </c>
      <c r="D9" s="102" t="s">
        <v>966</v>
      </c>
      <c r="E9" s="102" t="s">
        <v>967</v>
      </c>
      <c r="F9" s="102" t="s">
        <v>968</v>
      </c>
      <c r="G9" s="102" t="s">
        <v>969</v>
      </c>
      <c r="H9" s="102">
        <v>5789</v>
      </c>
      <c r="I9" s="102">
        <v>1976</v>
      </c>
      <c r="J9" s="102">
        <v>1976</v>
      </c>
      <c r="K9" s="102" t="s">
        <v>970</v>
      </c>
      <c r="L9" s="102">
        <v>9</v>
      </c>
      <c r="M9" s="102">
        <v>2720</v>
      </c>
      <c r="N9" s="118">
        <v>1</v>
      </c>
      <c r="O9" s="102"/>
      <c r="P9" s="102" t="s">
        <v>1162</v>
      </c>
      <c r="Q9" s="102">
        <v>22337</v>
      </c>
      <c r="R9" s="118"/>
      <c r="S9" s="118"/>
      <c r="T9" s="392" t="s">
        <v>971</v>
      </c>
      <c r="U9" s="102" t="s">
        <v>1539</v>
      </c>
      <c r="V9" s="102" t="s">
        <v>1540</v>
      </c>
      <c r="W9" s="458"/>
      <c r="X9" s="458"/>
      <c r="Y9" s="381"/>
    </row>
    <row r="10" spans="1:25" s="383" customFormat="1" ht="49.5" customHeight="1">
      <c r="A10" s="102">
        <v>2</v>
      </c>
      <c r="B10" s="241" t="s">
        <v>972</v>
      </c>
      <c r="C10" s="102" t="s">
        <v>973</v>
      </c>
      <c r="D10" s="102">
        <v>4900102579</v>
      </c>
      <c r="E10" s="102" t="s">
        <v>974</v>
      </c>
      <c r="F10" s="102" t="s">
        <v>968</v>
      </c>
      <c r="G10" s="102">
        <v>9506</v>
      </c>
      <c r="H10" s="102">
        <v>9506</v>
      </c>
      <c r="I10" s="102">
        <v>1980</v>
      </c>
      <c r="J10" s="102" t="s">
        <v>975</v>
      </c>
      <c r="K10" s="102" t="s">
        <v>976</v>
      </c>
      <c r="L10" s="102">
        <v>9</v>
      </c>
      <c r="M10" s="102">
        <v>3500</v>
      </c>
      <c r="N10" s="102">
        <v>2</v>
      </c>
      <c r="O10" s="102">
        <v>12000</v>
      </c>
      <c r="P10" s="102" t="s">
        <v>1162</v>
      </c>
      <c r="Q10" s="102">
        <v>60700</v>
      </c>
      <c r="R10" s="102"/>
      <c r="S10" s="102"/>
      <c r="T10" s="392" t="s">
        <v>977</v>
      </c>
      <c r="U10" s="102" t="s">
        <v>1541</v>
      </c>
      <c r="V10" s="102" t="s">
        <v>1542</v>
      </c>
      <c r="W10" s="394"/>
      <c r="X10" s="394"/>
      <c r="Y10" s="381"/>
    </row>
    <row r="11" spans="1:25" s="383" customFormat="1" ht="49.5" customHeight="1">
      <c r="A11" s="118">
        <v>3</v>
      </c>
      <c r="B11" s="241" t="s">
        <v>972</v>
      </c>
      <c r="C11" s="102" t="s">
        <v>978</v>
      </c>
      <c r="D11" s="102">
        <v>4900020515</v>
      </c>
      <c r="E11" s="102" t="s">
        <v>979</v>
      </c>
      <c r="F11" s="102" t="s">
        <v>968</v>
      </c>
      <c r="G11" s="102">
        <v>8424</v>
      </c>
      <c r="H11" s="102">
        <v>8424</v>
      </c>
      <c r="I11" s="102">
        <v>1975</v>
      </c>
      <c r="J11" s="102" t="s">
        <v>980</v>
      </c>
      <c r="K11" s="102" t="s">
        <v>981</v>
      </c>
      <c r="L11" s="102">
        <v>9</v>
      </c>
      <c r="M11" s="102">
        <v>3900</v>
      </c>
      <c r="N11" s="102">
        <v>3</v>
      </c>
      <c r="O11" s="102">
        <v>11000</v>
      </c>
      <c r="P11" s="102" t="s">
        <v>1162</v>
      </c>
      <c r="Q11" s="102">
        <v>24890</v>
      </c>
      <c r="R11" s="102"/>
      <c r="S11" s="102"/>
      <c r="T11" s="392" t="s">
        <v>982</v>
      </c>
      <c r="U11" s="102" t="s">
        <v>1543</v>
      </c>
      <c r="V11" s="102" t="s">
        <v>1544</v>
      </c>
      <c r="W11" s="394"/>
      <c r="X11" s="394"/>
      <c r="Y11" s="381"/>
    </row>
    <row r="12" spans="1:25" s="383" customFormat="1" ht="49.5" customHeight="1">
      <c r="A12" s="102">
        <v>4</v>
      </c>
      <c r="B12" s="241" t="s">
        <v>983</v>
      </c>
      <c r="C12" s="102">
        <v>3322</v>
      </c>
      <c r="D12" s="102" t="s">
        <v>984</v>
      </c>
      <c r="E12" s="102" t="s">
        <v>985</v>
      </c>
      <c r="F12" s="102" t="s">
        <v>968</v>
      </c>
      <c r="G12" s="102">
        <v>2900</v>
      </c>
      <c r="H12" s="102">
        <v>2417</v>
      </c>
      <c r="I12" s="102">
        <v>1999</v>
      </c>
      <c r="J12" s="102" t="s">
        <v>986</v>
      </c>
      <c r="K12" s="102" t="s">
        <v>987</v>
      </c>
      <c r="L12" s="102">
        <v>6</v>
      </c>
      <c r="M12" s="102">
        <v>900</v>
      </c>
      <c r="N12" s="102">
        <v>4</v>
      </c>
      <c r="O12" s="102">
        <v>2900</v>
      </c>
      <c r="P12" s="102" t="s">
        <v>1162</v>
      </c>
      <c r="Q12" s="102">
        <v>14020</v>
      </c>
      <c r="R12" s="102"/>
      <c r="S12" s="102"/>
      <c r="T12" s="392" t="s">
        <v>988</v>
      </c>
      <c r="U12" s="102" t="s">
        <v>1545</v>
      </c>
      <c r="V12" s="102" t="s">
        <v>1546</v>
      </c>
      <c r="W12" s="394"/>
      <c r="X12" s="394"/>
      <c r="Y12" s="381"/>
    </row>
    <row r="13" spans="1:25" s="383" customFormat="1" ht="49.5" customHeight="1">
      <c r="A13" s="118">
        <v>5</v>
      </c>
      <c r="B13" s="241" t="s">
        <v>989</v>
      </c>
      <c r="C13" s="102" t="s">
        <v>990</v>
      </c>
      <c r="D13" s="102">
        <v>148875</v>
      </c>
      <c r="E13" s="102" t="s">
        <v>991</v>
      </c>
      <c r="F13" s="102" t="s">
        <v>968</v>
      </c>
      <c r="G13" s="102">
        <v>2120</v>
      </c>
      <c r="H13" s="102">
        <v>2120</v>
      </c>
      <c r="I13" s="102">
        <v>1973</v>
      </c>
      <c r="J13" s="102" t="s">
        <v>992</v>
      </c>
      <c r="K13" s="102" t="s">
        <v>993</v>
      </c>
      <c r="L13" s="102">
        <v>6</v>
      </c>
      <c r="M13" s="102"/>
      <c r="N13" s="102">
        <v>5</v>
      </c>
      <c r="O13" s="102">
        <v>2500</v>
      </c>
      <c r="P13" s="102" t="s">
        <v>1162</v>
      </c>
      <c r="Q13" s="102">
        <v>21531</v>
      </c>
      <c r="R13" s="102"/>
      <c r="S13" s="102"/>
      <c r="T13" s="392" t="s">
        <v>994</v>
      </c>
      <c r="U13" s="102" t="s">
        <v>1543</v>
      </c>
      <c r="V13" s="102" t="s">
        <v>1544</v>
      </c>
      <c r="W13" s="394"/>
      <c r="X13" s="394"/>
      <c r="Y13" s="381"/>
    </row>
    <row r="14" spans="1:25" s="383" customFormat="1" ht="49.5" customHeight="1">
      <c r="A14" s="102">
        <v>6</v>
      </c>
      <c r="B14" s="241" t="s">
        <v>658</v>
      </c>
      <c r="C14" s="102" t="s">
        <v>995</v>
      </c>
      <c r="D14" s="102" t="s">
        <v>996</v>
      </c>
      <c r="E14" s="102" t="s">
        <v>997</v>
      </c>
      <c r="F14" s="102" t="s">
        <v>998</v>
      </c>
      <c r="G14" s="102"/>
      <c r="H14" s="102">
        <v>1968</v>
      </c>
      <c r="I14" s="102">
        <v>2012</v>
      </c>
      <c r="J14" s="102"/>
      <c r="K14" s="102"/>
      <c r="L14" s="102">
        <v>9</v>
      </c>
      <c r="M14" s="102"/>
      <c r="N14" s="102">
        <v>6</v>
      </c>
      <c r="O14" s="102"/>
      <c r="P14" s="102" t="s">
        <v>1162</v>
      </c>
      <c r="Q14" s="102"/>
      <c r="R14" s="393">
        <v>101184</v>
      </c>
      <c r="S14" s="393" t="s">
        <v>1501</v>
      </c>
      <c r="T14" s="102"/>
      <c r="U14" s="102" t="s">
        <v>1547</v>
      </c>
      <c r="V14" s="102" t="s">
        <v>1548</v>
      </c>
      <c r="W14" s="102" t="s">
        <v>1547</v>
      </c>
      <c r="X14" s="102" t="s">
        <v>1548</v>
      </c>
      <c r="Y14" s="381"/>
    </row>
    <row r="15" spans="1:25" s="383" customFormat="1" ht="49.5" customHeight="1">
      <c r="A15" s="118">
        <v>7</v>
      </c>
      <c r="B15" s="241" t="s">
        <v>670</v>
      </c>
      <c r="C15" s="102" t="s">
        <v>999</v>
      </c>
      <c r="D15" s="102" t="s">
        <v>1000</v>
      </c>
      <c r="E15" s="102" t="s">
        <v>1001</v>
      </c>
      <c r="F15" s="102" t="s">
        <v>1002</v>
      </c>
      <c r="G15" s="102"/>
      <c r="H15" s="102">
        <v>2316</v>
      </c>
      <c r="I15" s="102">
        <v>1996</v>
      </c>
      <c r="J15" s="102" t="s">
        <v>1003</v>
      </c>
      <c r="K15" s="102"/>
      <c r="L15" s="102">
        <v>5</v>
      </c>
      <c r="M15" s="102"/>
      <c r="N15" s="102">
        <v>7</v>
      </c>
      <c r="O15" s="102"/>
      <c r="P15" s="102" t="s">
        <v>1162</v>
      </c>
      <c r="Q15" s="102">
        <v>410992</v>
      </c>
      <c r="R15" s="102"/>
      <c r="S15" s="102"/>
      <c r="T15" s="102" t="s">
        <v>1004</v>
      </c>
      <c r="U15" s="102" t="s">
        <v>1549</v>
      </c>
      <c r="V15" s="102" t="s">
        <v>1550</v>
      </c>
      <c r="W15" s="394"/>
      <c r="X15" s="394"/>
      <c r="Y15" s="381"/>
    </row>
    <row r="16" spans="1:25" ht="27.75" customHeight="1">
      <c r="A16" s="514" t="s">
        <v>1278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6"/>
    </row>
    <row r="17" spans="1:25" s="383" customFormat="1" ht="51">
      <c r="A17" s="102">
        <v>1</v>
      </c>
      <c r="B17" s="118" t="s">
        <v>1344</v>
      </c>
      <c r="C17" s="118" t="s">
        <v>1345</v>
      </c>
      <c r="D17" s="118" t="s">
        <v>1346</v>
      </c>
      <c r="E17" s="118" t="s">
        <v>1347</v>
      </c>
      <c r="F17" s="118" t="s">
        <v>1348</v>
      </c>
      <c r="G17" s="118"/>
      <c r="H17" s="118" t="s">
        <v>1349</v>
      </c>
      <c r="I17" s="118">
        <v>1998</v>
      </c>
      <c r="J17" s="118" t="s">
        <v>1350</v>
      </c>
      <c r="K17" s="118" t="s">
        <v>1351</v>
      </c>
      <c r="L17" s="118">
        <v>4</v>
      </c>
      <c r="M17" s="102"/>
      <c r="N17" s="378">
        <v>1</v>
      </c>
      <c r="O17" s="118" t="s">
        <v>1352</v>
      </c>
      <c r="P17" s="118" t="s">
        <v>1162</v>
      </c>
      <c r="Q17" s="380"/>
      <c r="R17" s="380"/>
      <c r="S17" s="380"/>
      <c r="T17" s="380"/>
      <c r="U17" s="118" t="s">
        <v>1581</v>
      </c>
      <c r="V17" s="118" t="s">
        <v>1582</v>
      </c>
      <c r="W17" s="381"/>
      <c r="X17" s="381"/>
      <c r="Y17" s="381"/>
    </row>
    <row r="18" spans="1:25" ht="22.5" customHeight="1">
      <c r="A18" s="514" t="s">
        <v>345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6"/>
    </row>
    <row r="19" spans="1:25" s="383" customFormat="1" ht="51">
      <c r="A19" s="102">
        <v>1</v>
      </c>
      <c r="B19" s="118" t="s">
        <v>404</v>
      </c>
      <c r="C19" s="118" t="s">
        <v>405</v>
      </c>
      <c r="D19" s="118">
        <v>21332</v>
      </c>
      <c r="E19" s="118" t="s">
        <v>406</v>
      </c>
      <c r="F19" s="375"/>
      <c r="G19" s="375"/>
      <c r="H19" s="118" t="s">
        <v>407</v>
      </c>
      <c r="I19" s="118">
        <v>1972</v>
      </c>
      <c r="J19" s="118" t="s">
        <v>408</v>
      </c>
      <c r="K19" s="118" t="s">
        <v>409</v>
      </c>
      <c r="L19" s="396"/>
      <c r="M19" s="102"/>
      <c r="N19" s="378">
        <v>1</v>
      </c>
      <c r="O19" s="102"/>
      <c r="P19" s="118" t="s">
        <v>1162</v>
      </c>
      <c r="Q19" s="380"/>
      <c r="R19" s="397"/>
      <c r="S19" s="397"/>
      <c r="T19" s="380"/>
      <c r="U19" s="102" t="s">
        <v>1543</v>
      </c>
      <c r="V19" s="102" t="s">
        <v>1544</v>
      </c>
      <c r="W19" s="381"/>
      <c r="X19" s="381"/>
      <c r="Y19" s="381"/>
    </row>
    <row r="20" spans="1:25" s="383" customFormat="1" ht="35.25" customHeight="1">
      <c r="A20" s="102">
        <v>2</v>
      </c>
      <c r="B20" s="102" t="s">
        <v>410</v>
      </c>
      <c r="C20" s="102" t="s">
        <v>411</v>
      </c>
      <c r="D20" s="102">
        <v>44529</v>
      </c>
      <c r="E20" s="102" t="s">
        <v>412</v>
      </c>
      <c r="F20" s="102"/>
      <c r="G20" s="102"/>
      <c r="H20" s="102"/>
      <c r="I20" s="102">
        <v>1986</v>
      </c>
      <c r="J20" s="102" t="s">
        <v>413</v>
      </c>
      <c r="K20" s="102" t="s">
        <v>414</v>
      </c>
      <c r="L20" s="102"/>
      <c r="M20" s="102"/>
      <c r="N20" s="378">
        <v>2</v>
      </c>
      <c r="O20" s="102"/>
      <c r="P20" s="102" t="s">
        <v>1162</v>
      </c>
      <c r="Q20" s="380"/>
      <c r="R20" s="103"/>
      <c r="S20" s="103"/>
      <c r="T20" s="380"/>
      <c r="U20" s="102" t="s">
        <v>1543</v>
      </c>
      <c r="V20" s="102" t="s">
        <v>1544</v>
      </c>
      <c r="W20" s="381"/>
      <c r="X20" s="381"/>
      <c r="Y20" s="381"/>
    </row>
    <row r="21" spans="1:25" s="383" customFormat="1" ht="51">
      <c r="A21" s="102">
        <v>3</v>
      </c>
      <c r="B21" s="102" t="s">
        <v>415</v>
      </c>
      <c r="C21" s="102" t="s">
        <v>416</v>
      </c>
      <c r="D21" s="102">
        <v>1939</v>
      </c>
      <c r="E21" s="102" t="s">
        <v>417</v>
      </c>
      <c r="F21" s="102"/>
      <c r="G21" s="102"/>
      <c r="H21" s="102"/>
      <c r="I21" s="102"/>
      <c r="J21" s="102" t="s">
        <v>418</v>
      </c>
      <c r="K21" s="102" t="s">
        <v>419</v>
      </c>
      <c r="L21" s="102"/>
      <c r="M21" s="102"/>
      <c r="N21" s="378">
        <v>3</v>
      </c>
      <c r="O21" s="102"/>
      <c r="P21" s="102" t="s">
        <v>1162</v>
      </c>
      <c r="Q21" s="380"/>
      <c r="R21" s="103"/>
      <c r="S21" s="103"/>
      <c r="T21" s="380"/>
      <c r="U21" s="102" t="s">
        <v>1583</v>
      </c>
      <c r="V21" s="102" t="s">
        <v>1584</v>
      </c>
      <c r="W21" s="381"/>
      <c r="X21" s="381"/>
      <c r="Y21" s="381"/>
    </row>
    <row r="22" spans="1:25" ht="26.25" customHeight="1">
      <c r="A22" s="514" t="s">
        <v>420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6"/>
    </row>
    <row r="23" spans="1:25" s="383" customFormat="1" ht="39" customHeight="1">
      <c r="A23" s="102">
        <v>1</v>
      </c>
      <c r="B23" s="398" t="s">
        <v>580</v>
      </c>
      <c r="C23" s="267" t="s">
        <v>581</v>
      </c>
      <c r="D23" s="267" t="s">
        <v>582</v>
      </c>
      <c r="E23" s="267" t="s">
        <v>583</v>
      </c>
      <c r="F23" s="267" t="s">
        <v>584</v>
      </c>
      <c r="G23" s="399"/>
      <c r="H23" s="267">
        <v>2400</v>
      </c>
      <c r="I23" s="267">
        <v>1997</v>
      </c>
      <c r="J23" s="102" t="s">
        <v>585</v>
      </c>
      <c r="K23" s="377" t="s">
        <v>586</v>
      </c>
      <c r="L23" s="102">
        <v>2</v>
      </c>
      <c r="M23" s="400">
        <v>0.9</v>
      </c>
      <c r="N23" s="378">
        <v>1</v>
      </c>
      <c r="O23" s="401"/>
      <c r="P23" s="399"/>
      <c r="Q23" s="396">
        <v>100205</v>
      </c>
      <c r="R23" s="477"/>
      <c r="S23" s="477"/>
      <c r="T23" s="102"/>
      <c r="U23" s="402" t="s">
        <v>1585</v>
      </c>
      <c r="V23" s="403" t="s">
        <v>1586</v>
      </c>
      <c r="W23" s="403"/>
      <c r="X23" s="377"/>
      <c r="Y23" s="403"/>
    </row>
    <row r="24" spans="1:25" s="383" customFormat="1" ht="42.75" customHeight="1">
      <c r="A24" s="102">
        <v>2</v>
      </c>
      <c r="B24" s="398" t="s">
        <v>587</v>
      </c>
      <c r="C24" s="267" t="s">
        <v>588</v>
      </c>
      <c r="D24" s="267">
        <v>150420</v>
      </c>
      <c r="E24" s="267" t="s">
        <v>589</v>
      </c>
      <c r="F24" s="267" t="s">
        <v>584</v>
      </c>
      <c r="G24" s="399"/>
      <c r="H24" s="267">
        <v>6842</v>
      </c>
      <c r="I24" s="267">
        <v>1976</v>
      </c>
      <c r="J24" s="102" t="s">
        <v>590</v>
      </c>
      <c r="K24" s="377" t="s">
        <v>591</v>
      </c>
      <c r="L24" s="102">
        <v>2</v>
      </c>
      <c r="M24" s="400">
        <v>5</v>
      </c>
      <c r="N24" s="378">
        <v>2</v>
      </c>
      <c r="O24" s="401"/>
      <c r="P24" s="399"/>
      <c r="Q24" s="396">
        <v>25870</v>
      </c>
      <c r="R24" s="477"/>
      <c r="S24" s="477"/>
      <c r="T24" s="102"/>
      <c r="U24" s="102" t="s">
        <v>1543</v>
      </c>
      <c r="V24" s="102" t="s">
        <v>1544</v>
      </c>
      <c r="W24" s="403"/>
      <c r="X24" s="377"/>
      <c r="Y24" s="403"/>
    </row>
    <row r="25" spans="1:25" s="383" customFormat="1" ht="42.75" customHeight="1">
      <c r="A25" s="102">
        <v>3</v>
      </c>
      <c r="B25" s="398" t="s">
        <v>592</v>
      </c>
      <c r="C25" s="267" t="s">
        <v>593</v>
      </c>
      <c r="D25" s="267">
        <v>48001</v>
      </c>
      <c r="E25" s="267" t="s">
        <v>594</v>
      </c>
      <c r="F25" s="267" t="s">
        <v>595</v>
      </c>
      <c r="G25" s="399"/>
      <c r="H25" s="267" t="s">
        <v>1247</v>
      </c>
      <c r="I25" s="267">
        <v>1988</v>
      </c>
      <c r="J25" s="102" t="s">
        <v>596</v>
      </c>
      <c r="K25" s="377" t="s">
        <v>597</v>
      </c>
      <c r="L25" s="102"/>
      <c r="M25" s="400">
        <v>6</v>
      </c>
      <c r="N25" s="378">
        <v>3</v>
      </c>
      <c r="O25" s="401"/>
      <c r="P25" s="399"/>
      <c r="Q25" s="396"/>
      <c r="R25" s="477"/>
      <c r="S25" s="477"/>
      <c r="T25" s="102"/>
      <c r="U25" s="102" t="s">
        <v>1543</v>
      </c>
      <c r="V25" s="102" t="s">
        <v>1544</v>
      </c>
      <c r="W25" s="403"/>
      <c r="X25" s="377"/>
      <c r="Y25" s="403"/>
    </row>
    <row r="26" spans="1:25" s="383" customFormat="1" ht="42.75" customHeight="1">
      <c r="A26" s="102">
        <v>4</v>
      </c>
      <c r="B26" s="398" t="s">
        <v>592</v>
      </c>
      <c r="C26" s="267" t="s">
        <v>598</v>
      </c>
      <c r="D26" s="267">
        <v>916001280</v>
      </c>
      <c r="E26" s="267" t="s">
        <v>599</v>
      </c>
      <c r="F26" s="267" t="s">
        <v>595</v>
      </c>
      <c r="G26" s="399"/>
      <c r="H26" s="267" t="s">
        <v>1247</v>
      </c>
      <c r="I26" s="267">
        <v>1980</v>
      </c>
      <c r="J26" s="102" t="s">
        <v>600</v>
      </c>
      <c r="K26" s="377" t="s">
        <v>591</v>
      </c>
      <c r="L26" s="102"/>
      <c r="M26" s="400">
        <v>5</v>
      </c>
      <c r="N26" s="378">
        <v>4</v>
      </c>
      <c r="O26" s="401"/>
      <c r="P26" s="399"/>
      <c r="Q26" s="396"/>
      <c r="R26" s="477"/>
      <c r="S26" s="477"/>
      <c r="T26" s="102"/>
      <c r="U26" s="102" t="s">
        <v>1543</v>
      </c>
      <c r="V26" s="102" t="s">
        <v>1544</v>
      </c>
      <c r="W26" s="403"/>
      <c r="X26" s="377"/>
      <c r="Y26" s="403"/>
    </row>
    <row r="27" spans="1:25" s="383" customFormat="1" ht="42.75" customHeight="1">
      <c r="A27" s="102">
        <v>5</v>
      </c>
      <c r="B27" s="398" t="s">
        <v>592</v>
      </c>
      <c r="C27" s="267" t="s">
        <v>601</v>
      </c>
      <c r="D27" s="267">
        <v>2312</v>
      </c>
      <c r="E27" s="267" t="s">
        <v>602</v>
      </c>
      <c r="F27" s="267" t="s">
        <v>595</v>
      </c>
      <c r="G27" s="399"/>
      <c r="H27" s="267" t="s">
        <v>1247</v>
      </c>
      <c r="I27" s="267">
        <v>1991</v>
      </c>
      <c r="J27" s="102" t="s">
        <v>603</v>
      </c>
      <c r="K27" s="377" t="s">
        <v>591</v>
      </c>
      <c r="L27" s="102"/>
      <c r="M27" s="400">
        <v>2.5</v>
      </c>
      <c r="N27" s="378">
        <v>5</v>
      </c>
      <c r="O27" s="401"/>
      <c r="P27" s="399"/>
      <c r="Q27" s="396"/>
      <c r="R27" s="477"/>
      <c r="S27" s="477"/>
      <c r="T27" s="102"/>
      <c r="U27" s="102" t="s">
        <v>1543</v>
      </c>
      <c r="V27" s="102" t="s">
        <v>1544</v>
      </c>
      <c r="W27" s="403"/>
      <c r="X27" s="377"/>
      <c r="Y27" s="403"/>
    </row>
    <row r="28" spans="1:25" s="383" customFormat="1" ht="42.75" customHeight="1">
      <c r="A28" s="102">
        <v>6</v>
      </c>
      <c r="B28" s="398" t="s">
        <v>592</v>
      </c>
      <c r="C28" s="267" t="s">
        <v>604</v>
      </c>
      <c r="D28" s="267">
        <v>4606</v>
      </c>
      <c r="E28" s="267" t="s">
        <v>605</v>
      </c>
      <c r="F28" s="267" t="s">
        <v>595</v>
      </c>
      <c r="G28" s="399"/>
      <c r="H28" s="267" t="s">
        <v>1247</v>
      </c>
      <c r="I28" s="267">
        <v>1982</v>
      </c>
      <c r="J28" s="102" t="s">
        <v>606</v>
      </c>
      <c r="K28" s="377" t="s">
        <v>607</v>
      </c>
      <c r="L28" s="102"/>
      <c r="M28" s="400">
        <v>8</v>
      </c>
      <c r="N28" s="378">
        <v>6</v>
      </c>
      <c r="O28" s="401"/>
      <c r="P28" s="399"/>
      <c r="Q28" s="396"/>
      <c r="R28" s="477"/>
      <c r="S28" s="477"/>
      <c r="T28" s="102"/>
      <c r="U28" s="102" t="s">
        <v>1543</v>
      </c>
      <c r="V28" s="102" t="s">
        <v>1544</v>
      </c>
      <c r="W28" s="403"/>
      <c r="X28" s="377"/>
      <c r="Y28" s="403"/>
    </row>
    <row r="29" spans="1:25" s="383" customFormat="1" ht="42.75" customHeight="1">
      <c r="A29" s="102">
        <v>7</v>
      </c>
      <c r="B29" s="398" t="s">
        <v>608</v>
      </c>
      <c r="C29" s="267" t="s">
        <v>609</v>
      </c>
      <c r="D29" s="267">
        <v>27420</v>
      </c>
      <c r="E29" s="267" t="s">
        <v>610</v>
      </c>
      <c r="F29" s="267" t="s">
        <v>611</v>
      </c>
      <c r="G29" s="399"/>
      <c r="H29" s="267">
        <v>2502</v>
      </c>
      <c r="I29" s="267">
        <v>1987</v>
      </c>
      <c r="J29" s="102" t="s">
        <v>612</v>
      </c>
      <c r="K29" s="377" t="s">
        <v>613</v>
      </c>
      <c r="L29" s="102">
        <v>1</v>
      </c>
      <c r="M29" s="400"/>
      <c r="N29" s="378">
        <v>7</v>
      </c>
      <c r="O29" s="401"/>
      <c r="P29" s="399"/>
      <c r="Q29" s="396" t="s">
        <v>614</v>
      </c>
      <c r="R29" s="477"/>
      <c r="S29" s="477"/>
      <c r="T29" s="102"/>
      <c r="U29" s="102" t="s">
        <v>1543</v>
      </c>
      <c r="V29" s="102" t="s">
        <v>1544</v>
      </c>
      <c r="W29" s="403"/>
      <c r="X29" s="377"/>
      <c r="Y29" s="403"/>
    </row>
    <row r="30" spans="1:25" s="383" customFormat="1" ht="42.75" customHeight="1">
      <c r="A30" s="102">
        <v>8</v>
      </c>
      <c r="B30" s="398" t="s">
        <v>615</v>
      </c>
      <c r="C30" s="267" t="s">
        <v>616</v>
      </c>
      <c r="D30" s="267">
        <v>1389879</v>
      </c>
      <c r="E30" s="267" t="s">
        <v>617</v>
      </c>
      <c r="F30" s="267" t="s">
        <v>584</v>
      </c>
      <c r="G30" s="399"/>
      <c r="H30" s="267" t="s">
        <v>1247</v>
      </c>
      <c r="I30" s="267">
        <v>1979</v>
      </c>
      <c r="J30" s="102" t="s">
        <v>618</v>
      </c>
      <c r="K30" s="377" t="s">
        <v>619</v>
      </c>
      <c r="L30" s="102">
        <v>2</v>
      </c>
      <c r="M30" s="400">
        <v>1.8</v>
      </c>
      <c r="N30" s="378">
        <v>8</v>
      </c>
      <c r="O30" s="401"/>
      <c r="P30" s="399"/>
      <c r="Q30" s="396">
        <v>55458</v>
      </c>
      <c r="R30" s="477"/>
      <c r="S30" s="477"/>
      <c r="T30" s="102"/>
      <c r="U30" s="402" t="s">
        <v>1587</v>
      </c>
      <c r="V30" s="403" t="s">
        <v>1588</v>
      </c>
      <c r="W30" s="403"/>
      <c r="X30" s="377"/>
      <c r="Y30" s="403"/>
    </row>
    <row r="31" spans="1:25" s="383" customFormat="1" ht="42.75" customHeight="1">
      <c r="A31" s="102">
        <v>9</v>
      </c>
      <c r="B31" s="398" t="s">
        <v>620</v>
      </c>
      <c r="C31" s="267" t="s">
        <v>621</v>
      </c>
      <c r="D31" s="267" t="s">
        <v>622</v>
      </c>
      <c r="E31" s="267" t="s">
        <v>623</v>
      </c>
      <c r="F31" s="267" t="s">
        <v>584</v>
      </c>
      <c r="G31" s="399"/>
      <c r="H31" s="267">
        <v>2477</v>
      </c>
      <c r="I31" s="267">
        <v>1999</v>
      </c>
      <c r="J31" s="102" t="s">
        <v>624</v>
      </c>
      <c r="K31" s="377" t="s">
        <v>625</v>
      </c>
      <c r="L31" s="102">
        <v>6</v>
      </c>
      <c r="M31" s="400">
        <v>1263</v>
      </c>
      <c r="N31" s="378">
        <v>9</v>
      </c>
      <c r="O31" s="401"/>
      <c r="P31" s="399"/>
      <c r="Q31" s="396">
        <v>248152</v>
      </c>
      <c r="R31" s="477"/>
      <c r="S31" s="477"/>
      <c r="T31" s="102"/>
      <c r="U31" s="402" t="s">
        <v>1589</v>
      </c>
      <c r="V31" s="403" t="s">
        <v>1590</v>
      </c>
      <c r="W31" s="403"/>
      <c r="X31" s="377"/>
      <c r="Y31" s="403"/>
    </row>
    <row r="32" spans="1:25" s="383" customFormat="1" ht="42.75" customHeight="1">
      <c r="A32" s="102">
        <v>10</v>
      </c>
      <c r="B32" s="398" t="s">
        <v>608</v>
      </c>
      <c r="C32" s="267" t="s">
        <v>626</v>
      </c>
      <c r="D32" s="267">
        <v>6360</v>
      </c>
      <c r="E32" s="267" t="s">
        <v>627</v>
      </c>
      <c r="F32" s="267" t="s">
        <v>628</v>
      </c>
      <c r="G32" s="399"/>
      <c r="H32" s="267">
        <v>6842</v>
      </c>
      <c r="I32" s="267">
        <v>1990</v>
      </c>
      <c r="J32" s="102">
        <v>1990</v>
      </c>
      <c r="K32" s="377" t="s">
        <v>629</v>
      </c>
      <c r="L32" s="102">
        <v>1</v>
      </c>
      <c r="M32" s="400"/>
      <c r="N32" s="378">
        <v>10</v>
      </c>
      <c r="O32" s="401"/>
      <c r="P32" s="399"/>
      <c r="Q32" s="396" t="s">
        <v>630</v>
      </c>
      <c r="R32" s="477"/>
      <c r="S32" s="477"/>
      <c r="T32" s="102"/>
      <c r="U32" s="402" t="s">
        <v>1592</v>
      </c>
      <c r="V32" s="403" t="s">
        <v>1593</v>
      </c>
      <c r="W32" s="403"/>
      <c r="X32" s="377"/>
      <c r="Y32" s="403"/>
    </row>
    <row r="33" spans="1:25" s="383" customFormat="1" ht="42.75" customHeight="1">
      <c r="A33" s="102">
        <v>11</v>
      </c>
      <c r="B33" s="398" t="s">
        <v>631</v>
      </c>
      <c r="C33" s="267" t="s">
        <v>632</v>
      </c>
      <c r="D33" s="267">
        <v>820367</v>
      </c>
      <c r="E33" s="267" t="s">
        <v>1247</v>
      </c>
      <c r="F33" s="267" t="s">
        <v>1261</v>
      </c>
      <c r="G33" s="399"/>
      <c r="H33" s="267">
        <v>4000</v>
      </c>
      <c r="I33" s="267">
        <v>2001</v>
      </c>
      <c r="J33" s="102"/>
      <c r="K33" s="377"/>
      <c r="L33" s="102">
        <v>1</v>
      </c>
      <c r="M33" s="400">
        <v>600</v>
      </c>
      <c r="N33" s="378">
        <v>11</v>
      </c>
      <c r="O33" s="401"/>
      <c r="P33" s="399"/>
      <c r="Q33" s="396"/>
      <c r="R33" s="477"/>
      <c r="S33" s="477"/>
      <c r="T33" s="102"/>
      <c r="U33" s="402" t="s">
        <v>1591</v>
      </c>
      <c r="V33" s="403" t="s">
        <v>1576</v>
      </c>
      <c r="W33" s="403"/>
      <c r="X33" s="377"/>
      <c r="Y33" s="403"/>
    </row>
    <row r="34" spans="1:25" s="383" customFormat="1" ht="42.75" customHeight="1">
      <c r="A34" s="102">
        <v>12</v>
      </c>
      <c r="B34" s="404" t="s">
        <v>633</v>
      </c>
      <c r="C34" s="405" t="s">
        <v>634</v>
      </c>
      <c r="D34" s="405" t="s">
        <v>635</v>
      </c>
      <c r="E34" s="405" t="s">
        <v>636</v>
      </c>
      <c r="F34" s="405" t="s">
        <v>584</v>
      </c>
      <c r="G34" s="399"/>
      <c r="H34" s="405">
        <v>6596</v>
      </c>
      <c r="I34" s="405">
        <v>1991</v>
      </c>
      <c r="J34" s="102" t="s">
        <v>637</v>
      </c>
      <c r="K34" s="377" t="s">
        <v>638</v>
      </c>
      <c r="L34" s="102">
        <v>3</v>
      </c>
      <c r="M34" s="400">
        <v>11.3</v>
      </c>
      <c r="N34" s="378">
        <v>12</v>
      </c>
      <c r="O34" s="401"/>
      <c r="P34" s="399"/>
      <c r="Q34" s="396">
        <v>235850</v>
      </c>
      <c r="R34" s="477"/>
      <c r="S34" s="477"/>
      <c r="T34" s="102"/>
      <c r="U34" s="406" t="s">
        <v>1594</v>
      </c>
      <c r="V34" s="407" t="s">
        <v>1595</v>
      </c>
      <c r="W34" s="406"/>
      <c r="X34" s="377"/>
      <c r="Y34" s="408"/>
    </row>
    <row r="35" spans="1:25" s="383" customFormat="1" ht="42.75" customHeight="1">
      <c r="A35" s="102">
        <v>13</v>
      </c>
      <c r="B35" s="398" t="s">
        <v>633</v>
      </c>
      <c r="C35" s="267">
        <v>24232</v>
      </c>
      <c r="D35" s="267" t="s">
        <v>639</v>
      </c>
      <c r="E35" s="267" t="s">
        <v>640</v>
      </c>
      <c r="F35" s="494" t="s">
        <v>1502</v>
      </c>
      <c r="G35" s="384"/>
      <c r="H35" s="267">
        <v>6871</v>
      </c>
      <c r="I35" s="267">
        <v>1994</v>
      </c>
      <c r="J35" s="102" t="s">
        <v>641</v>
      </c>
      <c r="K35" s="377" t="s">
        <v>642</v>
      </c>
      <c r="L35" s="102">
        <v>3</v>
      </c>
      <c r="M35" s="400">
        <v>11.3</v>
      </c>
      <c r="N35" s="378">
        <v>13</v>
      </c>
      <c r="O35" s="409"/>
      <c r="P35" s="384"/>
      <c r="Q35" s="396">
        <v>292920</v>
      </c>
      <c r="R35" s="478"/>
      <c r="S35" s="478"/>
      <c r="T35" s="104"/>
      <c r="U35" s="402" t="s">
        <v>1596</v>
      </c>
      <c r="V35" s="403" t="s">
        <v>1597</v>
      </c>
      <c r="W35" s="402"/>
      <c r="X35" s="403"/>
      <c r="Y35" s="402"/>
    </row>
    <row r="36" spans="1:25" s="383" customFormat="1" ht="42.75" customHeight="1">
      <c r="A36" s="102">
        <v>14</v>
      </c>
      <c r="B36" s="398" t="s">
        <v>643</v>
      </c>
      <c r="C36" s="267">
        <v>726</v>
      </c>
      <c r="D36" s="267">
        <v>6395</v>
      </c>
      <c r="E36" s="267" t="s">
        <v>1247</v>
      </c>
      <c r="F36" s="267" t="s">
        <v>1261</v>
      </c>
      <c r="G36" s="384"/>
      <c r="H36" s="267"/>
      <c r="I36" s="267">
        <v>1993</v>
      </c>
      <c r="J36" s="102"/>
      <c r="K36" s="377"/>
      <c r="L36" s="102">
        <v>1</v>
      </c>
      <c r="M36" s="400"/>
      <c r="N36" s="378">
        <v>14</v>
      </c>
      <c r="O36" s="409"/>
      <c r="P36" s="384"/>
      <c r="Q36" s="396"/>
      <c r="R36" s="478"/>
      <c r="S36" s="478"/>
      <c r="T36" s="104"/>
      <c r="U36" s="402" t="s">
        <v>1591</v>
      </c>
      <c r="V36" s="403" t="s">
        <v>1576</v>
      </c>
      <c r="W36" s="402"/>
      <c r="X36" s="403"/>
      <c r="Y36" s="402"/>
    </row>
    <row r="37" spans="1:25" s="383" customFormat="1" ht="42.75" customHeight="1">
      <c r="A37" s="102">
        <v>15</v>
      </c>
      <c r="B37" s="398" t="s">
        <v>644</v>
      </c>
      <c r="C37" s="267">
        <v>1619</v>
      </c>
      <c r="D37" s="410" t="s">
        <v>645</v>
      </c>
      <c r="E37" s="267" t="s">
        <v>646</v>
      </c>
      <c r="F37" s="403" t="s">
        <v>647</v>
      </c>
      <c r="G37" s="384"/>
      <c r="H37" s="267"/>
      <c r="I37" s="267">
        <v>1982</v>
      </c>
      <c r="J37" s="102" t="s">
        <v>648</v>
      </c>
      <c r="K37" s="377" t="s">
        <v>649</v>
      </c>
      <c r="L37" s="102">
        <v>2</v>
      </c>
      <c r="M37" s="400" t="s">
        <v>650</v>
      </c>
      <c r="N37" s="378">
        <v>15</v>
      </c>
      <c r="O37" s="409"/>
      <c r="P37" s="384"/>
      <c r="Q37" s="396">
        <v>430388</v>
      </c>
      <c r="R37" s="478"/>
      <c r="S37" s="478"/>
      <c r="T37" s="104"/>
      <c r="U37" s="402" t="s">
        <v>1598</v>
      </c>
      <c r="V37" s="403" t="s">
        <v>1599</v>
      </c>
      <c r="W37" s="402"/>
      <c r="X37" s="403"/>
      <c r="Y37" s="402"/>
    </row>
    <row r="38" spans="1:25" s="383" customFormat="1" ht="42.75" customHeight="1">
      <c r="A38" s="102">
        <v>16</v>
      </c>
      <c r="B38" s="411" t="s">
        <v>651</v>
      </c>
      <c r="C38" s="267" t="s">
        <v>652</v>
      </c>
      <c r="D38" s="410" t="s">
        <v>653</v>
      </c>
      <c r="E38" s="267" t="s">
        <v>654</v>
      </c>
      <c r="F38" s="403" t="s">
        <v>655</v>
      </c>
      <c r="G38" s="384"/>
      <c r="H38" s="267">
        <v>2800</v>
      </c>
      <c r="I38" s="267">
        <v>1999</v>
      </c>
      <c r="J38" s="102" t="s">
        <v>656</v>
      </c>
      <c r="K38" s="377" t="s">
        <v>657</v>
      </c>
      <c r="L38" s="102">
        <v>6</v>
      </c>
      <c r="M38" s="400"/>
      <c r="N38" s="378">
        <v>16</v>
      </c>
      <c r="O38" s="409"/>
      <c r="P38" s="384"/>
      <c r="Q38" s="396">
        <v>231711</v>
      </c>
      <c r="R38" s="478"/>
      <c r="S38" s="478"/>
      <c r="T38" s="104"/>
      <c r="U38" s="475" t="s">
        <v>1600</v>
      </c>
      <c r="V38" s="476" t="s">
        <v>1601</v>
      </c>
      <c r="W38" s="475"/>
      <c r="X38" s="476"/>
      <c r="Y38" s="402"/>
    </row>
    <row r="39" spans="1:25" s="383" customFormat="1" ht="42.75" customHeight="1">
      <c r="A39" s="102">
        <v>17</v>
      </c>
      <c r="B39" s="412" t="s">
        <v>658</v>
      </c>
      <c r="C39" s="405" t="s">
        <v>659</v>
      </c>
      <c r="D39" s="413" t="s">
        <v>660</v>
      </c>
      <c r="E39" s="405" t="s">
        <v>661</v>
      </c>
      <c r="F39" s="408" t="s">
        <v>662</v>
      </c>
      <c r="G39" s="384"/>
      <c r="H39" s="267"/>
      <c r="I39" s="267">
        <v>2000</v>
      </c>
      <c r="J39" s="102" t="s">
        <v>663</v>
      </c>
      <c r="K39" s="377" t="s">
        <v>664</v>
      </c>
      <c r="L39" s="102">
        <v>2</v>
      </c>
      <c r="M39" s="400" t="s">
        <v>665</v>
      </c>
      <c r="N39" s="378">
        <v>17</v>
      </c>
      <c r="O39" s="409"/>
      <c r="P39" s="384"/>
      <c r="Q39" s="396">
        <v>291108</v>
      </c>
      <c r="R39" s="478"/>
      <c r="S39" s="478"/>
      <c r="T39" s="104"/>
      <c r="U39" s="406" t="s">
        <v>1603</v>
      </c>
      <c r="V39" s="408" t="s">
        <v>1604</v>
      </c>
      <c r="W39" s="406"/>
      <c r="X39" s="408"/>
      <c r="Y39" s="406"/>
    </row>
    <row r="40" spans="1:25" s="383" customFormat="1" ht="42.75" customHeight="1">
      <c r="A40" s="102">
        <v>18</v>
      </c>
      <c r="B40" s="412" t="s">
        <v>666</v>
      </c>
      <c r="C40" s="405" t="s">
        <v>667</v>
      </c>
      <c r="D40" s="413" t="s">
        <v>668</v>
      </c>
      <c r="E40" s="405"/>
      <c r="F40" s="414" t="s">
        <v>669</v>
      </c>
      <c r="G40" s="384"/>
      <c r="H40" s="415">
        <v>3</v>
      </c>
      <c r="I40" s="267">
        <v>1993</v>
      </c>
      <c r="J40" s="102"/>
      <c r="K40" s="377"/>
      <c r="L40" s="102"/>
      <c r="M40" s="400"/>
      <c r="N40" s="378">
        <v>18</v>
      </c>
      <c r="O40" s="409"/>
      <c r="P40" s="384"/>
      <c r="Q40" s="396"/>
      <c r="R40" s="478"/>
      <c r="S40" s="478"/>
      <c r="T40" s="104"/>
      <c r="U40" s="406" t="s">
        <v>1573</v>
      </c>
      <c r="V40" s="408" t="s">
        <v>1574</v>
      </c>
      <c r="W40" s="406"/>
      <c r="X40" s="408"/>
      <c r="Y40" s="408"/>
    </row>
    <row r="41" spans="1:25" s="383" customFormat="1" ht="42.75" customHeight="1">
      <c r="A41" s="102">
        <v>19</v>
      </c>
      <c r="B41" s="398" t="s">
        <v>670</v>
      </c>
      <c r="C41" s="267" t="s">
        <v>671</v>
      </c>
      <c r="D41" s="267" t="s">
        <v>672</v>
      </c>
      <c r="E41" s="267" t="s">
        <v>1247</v>
      </c>
      <c r="F41" s="263" t="s">
        <v>673</v>
      </c>
      <c r="G41" s="384"/>
      <c r="H41" s="267"/>
      <c r="I41" s="267">
        <v>2005</v>
      </c>
      <c r="J41" s="102"/>
      <c r="K41" s="377"/>
      <c r="L41" s="102">
        <v>1</v>
      </c>
      <c r="M41" s="400"/>
      <c r="N41" s="378">
        <v>19</v>
      </c>
      <c r="O41" s="409"/>
      <c r="P41" s="384"/>
      <c r="Q41" s="396"/>
      <c r="R41" s="478"/>
      <c r="S41" s="478"/>
      <c r="T41" s="104"/>
      <c r="U41" s="403" t="s">
        <v>1605</v>
      </c>
      <c r="V41" s="403" t="s">
        <v>1606</v>
      </c>
      <c r="W41" s="403"/>
      <c r="X41" s="403"/>
      <c r="Y41" s="403"/>
    </row>
    <row r="42" spans="1:25" s="383" customFormat="1" ht="42.75" customHeight="1">
      <c r="A42" s="102">
        <v>20</v>
      </c>
      <c r="B42" s="416" t="s">
        <v>674</v>
      </c>
      <c r="C42" s="118" t="s">
        <v>675</v>
      </c>
      <c r="D42" s="118" t="s">
        <v>676</v>
      </c>
      <c r="E42" s="118" t="s">
        <v>677</v>
      </c>
      <c r="F42" s="118" t="s">
        <v>1246</v>
      </c>
      <c r="G42" s="384"/>
      <c r="H42" s="102"/>
      <c r="I42" s="102">
        <v>2009</v>
      </c>
      <c r="J42" s="102" t="s">
        <v>678</v>
      </c>
      <c r="K42" s="377"/>
      <c r="L42" s="102"/>
      <c r="M42" s="400">
        <v>440</v>
      </c>
      <c r="N42" s="378">
        <v>20</v>
      </c>
      <c r="O42" s="409"/>
      <c r="P42" s="384"/>
      <c r="Q42" s="102"/>
      <c r="R42" s="478"/>
      <c r="S42" s="478"/>
      <c r="T42" s="104"/>
      <c r="U42" s="421" t="s">
        <v>1607</v>
      </c>
      <c r="V42" s="421" t="s">
        <v>1608</v>
      </c>
      <c r="W42" s="421"/>
      <c r="X42" s="421"/>
      <c r="Y42" s="422"/>
    </row>
    <row r="43" spans="1:25" s="383" customFormat="1" ht="42.75" customHeight="1">
      <c r="A43" s="102">
        <v>21</v>
      </c>
      <c r="B43" s="423" t="s">
        <v>679</v>
      </c>
      <c r="C43" s="118"/>
      <c r="D43" s="118" t="s">
        <v>680</v>
      </c>
      <c r="E43" s="118"/>
      <c r="F43" s="424" t="s">
        <v>681</v>
      </c>
      <c r="G43" s="384"/>
      <c r="H43" s="102"/>
      <c r="I43" s="102">
        <v>2006</v>
      </c>
      <c r="J43" s="102"/>
      <c r="K43" s="377"/>
      <c r="L43" s="102"/>
      <c r="M43" s="400"/>
      <c r="N43" s="378">
        <v>21</v>
      </c>
      <c r="O43" s="409"/>
      <c r="P43" s="384"/>
      <c r="Q43" s="102"/>
      <c r="R43" s="478"/>
      <c r="S43" s="478"/>
      <c r="T43" s="104"/>
      <c r="U43" s="421" t="s">
        <v>1609</v>
      </c>
      <c r="V43" s="421" t="s">
        <v>1610</v>
      </c>
      <c r="W43" s="421"/>
      <c r="X43" s="421"/>
      <c r="Y43" s="422"/>
    </row>
    <row r="44" spans="1:25" s="383" customFormat="1" ht="42.75" customHeight="1">
      <c r="A44" s="102">
        <v>22</v>
      </c>
      <c r="B44" s="411" t="s">
        <v>658</v>
      </c>
      <c r="C44" s="102" t="s">
        <v>682</v>
      </c>
      <c r="D44" s="102" t="s">
        <v>683</v>
      </c>
      <c r="E44" s="102" t="s">
        <v>684</v>
      </c>
      <c r="F44" s="403" t="s">
        <v>662</v>
      </c>
      <c r="G44" s="384"/>
      <c r="H44" s="102">
        <v>2.4</v>
      </c>
      <c r="I44" s="102">
        <v>2003</v>
      </c>
      <c r="J44" s="102"/>
      <c r="K44" s="377"/>
      <c r="L44" s="102">
        <v>7</v>
      </c>
      <c r="M44" s="400"/>
      <c r="N44" s="378">
        <v>22</v>
      </c>
      <c r="O44" s="409"/>
      <c r="P44" s="384"/>
      <c r="Q44" s="102">
        <v>268463</v>
      </c>
      <c r="R44" s="478"/>
      <c r="S44" s="478"/>
      <c r="T44" s="104"/>
      <c r="U44" s="377" t="s">
        <v>1611</v>
      </c>
      <c r="V44" s="377" t="s">
        <v>1612</v>
      </c>
      <c r="W44" s="377"/>
      <c r="X44" s="377"/>
      <c r="Y44" s="377"/>
    </row>
    <row r="45" spans="1:25" s="383" customFormat="1" ht="42.75" customHeight="1">
      <c r="A45" s="102">
        <v>23</v>
      </c>
      <c r="B45" s="384" t="s">
        <v>685</v>
      </c>
      <c r="C45" s="417" t="s">
        <v>686</v>
      </c>
      <c r="D45" s="118" t="s">
        <v>687</v>
      </c>
      <c r="E45" s="118" t="s">
        <v>688</v>
      </c>
      <c r="F45" s="102" t="s">
        <v>689</v>
      </c>
      <c r="G45" s="416"/>
      <c r="H45" s="118">
        <v>11967</v>
      </c>
      <c r="I45" s="118">
        <v>2004</v>
      </c>
      <c r="J45" s="118"/>
      <c r="K45" s="118"/>
      <c r="L45" s="118"/>
      <c r="M45" s="418"/>
      <c r="N45" s="378">
        <v>23</v>
      </c>
      <c r="O45" s="419"/>
      <c r="P45" s="416"/>
      <c r="Q45" s="420">
        <v>496798</v>
      </c>
      <c r="R45" s="479">
        <v>126438</v>
      </c>
      <c r="S45" s="479" t="s">
        <v>1503</v>
      </c>
      <c r="T45" s="118"/>
      <c r="U45" s="118" t="s">
        <v>1613</v>
      </c>
      <c r="V45" s="118" t="s">
        <v>1614</v>
      </c>
      <c r="W45" s="118" t="s">
        <v>1613</v>
      </c>
      <c r="X45" s="118" t="s">
        <v>1614</v>
      </c>
      <c r="Y45" s="104"/>
    </row>
    <row r="46" spans="1:25" s="383" customFormat="1" ht="42.75" customHeight="1">
      <c r="A46" s="102">
        <v>24</v>
      </c>
      <c r="B46" s="416" t="s">
        <v>690</v>
      </c>
      <c r="C46" s="118" t="s">
        <v>691</v>
      </c>
      <c r="D46" s="118" t="s">
        <v>692</v>
      </c>
      <c r="E46" s="118" t="s">
        <v>693</v>
      </c>
      <c r="F46" s="118" t="s">
        <v>694</v>
      </c>
      <c r="G46" s="395"/>
      <c r="H46" s="118"/>
      <c r="I46" s="118">
        <v>1977</v>
      </c>
      <c r="J46" s="118"/>
      <c r="K46" s="118"/>
      <c r="L46" s="118"/>
      <c r="M46" s="418"/>
      <c r="N46" s="378">
        <v>24</v>
      </c>
      <c r="O46" s="419"/>
      <c r="P46" s="416"/>
      <c r="Q46" s="420"/>
      <c r="R46" s="479"/>
      <c r="S46" s="479"/>
      <c r="T46" s="118"/>
      <c r="U46" s="118" t="s">
        <v>1615</v>
      </c>
      <c r="V46" s="118" t="s">
        <v>1616</v>
      </c>
      <c r="W46" s="118"/>
      <c r="X46" s="118"/>
      <c r="Y46" s="104"/>
    </row>
    <row r="47" spans="1:25" s="383" customFormat="1" ht="42.75" customHeight="1">
      <c r="A47" s="102">
        <v>25</v>
      </c>
      <c r="B47" s="384" t="s">
        <v>695</v>
      </c>
      <c r="C47" s="399" t="s">
        <v>696</v>
      </c>
      <c r="D47" s="384" t="s">
        <v>697</v>
      </c>
      <c r="E47" s="384" t="s">
        <v>698</v>
      </c>
      <c r="F47" s="118" t="s">
        <v>699</v>
      </c>
      <c r="G47" s="416"/>
      <c r="H47" s="104">
        <v>5880</v>
      </c>
      <c r="I47" s="102">
        <v>2011</v>
      </c>
      <c r="J47" s="118"/>
      <c r="K47" s="118"/>
      <c r="L47" s="118">
        <v>2</v>
      </c>
      <c r="M47" s="418">
        <v>4195</v>
      </c>
      <c r="N47" s="378">
        <v>25</v>
      </c>
      <c r="O47" s="419"/>
      <c r="P47" s="416"/>
      <c r="Q47" s="420">
        <v>4720</v>
      </c>
      <c r="R47" s="479">
        <v>360981</v>
      </c>
      <c r="S47" s="479" t="s">
        <v>1503</v>
      </c>
      <c r="T47" s="118"/>
      <c r="U47" s="118" t="s">
        <v>1602</v>
      </c>
      <c r="V47" s="118" t="s">
        <v>1617</v>
      </c>
      <c r="W47" s="118" t="s">
        <v>1602</v>
      </c>
      <c r="X47" s="118" t="s">
        <v>1617</v>
      </c>
      <c r="Y47" s="104"/>
    </row>
    <row r="48" spans="1:25" ht="29.25" customHeight="1">
      <c r="A48" s="514" t="s">
        <v>1511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6"/>
    </row>
    <row r="49" spans="1:25" ht="52.5" customHeight="1">
      <c r="A49" s="39">
        <v>1</v>
      </c>
      <c r="B49" s="481" t="s">
        <v>1504</v>
      </c>
      <c r="C49" s="48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3" t="s">
        <v>1573</v>
      </c>
      <c r="V49" s="13" t="s">
        <v>1574</v>
      </c>
      <c r="W49" s="632" t="s">
        <v>1509</v>
      </c>
      <c r="X49" s="633"/>
      <c r="Y49" s="634"/>
    </row>
    <row r="50" spans="1:25" ht="41.25" customHeight="1">
      <c r="A50" s="39">
        <v>2</v>
      </c>
      <c r="B50" s="481" t="s">
        <v>1505</v>
      </c>
      <c r="C50" s="4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3" t="s">
        <v>1573</v>
      </c>
      <c r="V50" s="13" t="s">
        <v>1574</v>
      </c>
      <c r="W50" s="635"/>
      <c r="X50" s="636"/>
      <c r="Y50" s="637"/>
    </row>
    <row r="51" spans="1:25" ht="41.25" customHeight="1">
      <c r="A51" s="39">
        <v>3</v>
      </c>
      <c r="B51" s="481" t="s">
        <v>1506</v>
      </c>
      <c r="C51" s="4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3" t="s">
        <v>1573</v>
      </c>
      <c r="V51" s="13" t="s">
        <v>1574</v>
      </c>
      <c r="W51" s="635"/>
      <c r="X51" s="636"/>
      <c r="Y51" s="637"/>
    </row>
    <row r="52" spans="1:25" ht="42" customHeight="1">
      <c r="A52" s="39">
        <v>4</v>
      </c>
      <c r="B52" s="481" t="s">
        <v>1507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3" t="s">
        <v>1573</v>
      </c>
      <c r="V52" s="13" t="s">
        <v>1574</v>
      </c>
      <c r="W52" s="635"/>
      <c r="X52" s="636"/>
      <c r="Y52" s="637"/>
    </row>
    <row r="53" spans="1:25" ht="41.25" customHeight="1">
      <c r="A53" s="39">
        <v>5</v>
      </c>
      <c r="B53" s="482" t="s">
        <v>1508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13" t="s">
        <v>1573</v>
      </c>
      <c r="V53" s="13" t="s">
        <v>1574</v>
      </c>
      <c r="W53" s="638"/>
      <c r="X53" s="639"/>
      <c r="Y53" s="640"/>
    </row>
    <row r="54" ht="12.75">
      <c r="B54" s="483" t="s">
        <v>1510</v>
      </c>
    </row>
    <row r="55" spans="1:25" ht="29.25" customHeight="1">
      <c r="A55" s="643" t="s">
        <v>1632</v>
      </c>
      <c r="B55" s="644"/>
      <c r="C55" s="644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5"/>
    </row>
    <row r="56" spans="1:25" ht="21.75" customHeight="1">
      <c r="A56" s="514" t="s">
        <v>1173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6"/>
    </row>
    <row r="57" spans="1:25" ht="51">
      <c r="A57" s="102">
        <v>1</v>
      </c>
      <c r="B57" s="374" t="s">
        <v>1192</v>
      </c>
      <c r="C57" s="374" t="s">
        <v>1193</v>
      </c>
      <c r="D57" s="374" t="s">
        <v>1194</v>
      </c>
      <c r="E57" s="374" t="s">
        <v>1195</v>
      </c>
      <c r="F57" s="374" t="s">
        <v>1196</v>
      </c>
      <c r="G57" s="375"/>
      <c r="H57" s="102">
        <v>6540</v>
      </c>
      <c r="I57" s="376">
        <v>2002</v>
      </c>
      <c r="J57" s="102" t="s">
        <v>1197</v>
      </c>
      <c r="K57" s="377">
        <v>41166</v>
      </c>
      <c r="L57" s="374">
        <v>42</v>
      </c>
      <c r="M57" s="102"/>
      <c r="N57" s="378">
        <v>1</v>
      </c>
      <c r="O57" s="379">
        <v>12500</v>
      </c>
      <c r="P57" s="102"/>
      <c r="Q57" s="380"/>
      <c r="R57" s="103"/>
      <c r="S57" s="103"/>
      <c r="T57" s="380"/>
      <c r="U57" s="377" t="s">
        <v>1551</v>
      </c>
      <c r="V57" s="377" t="s">
        <v>1552</v>
      </c>
      <c r="W57" s="381"/>
      <c r="X57" s="381"/>
      <c r="Y57" s="381"/>
    </row>
    <row r="58" spans="1:25" ht="51">
      <c r="A58" s="102">
        <v>2</v>
      </c>
      <c r="B58" s="374" t="s">
        <v>1192</v>
      </c>
      <c r="C58" s="374" t="s">
        <v>1198</v>
      </c>
      <c r="D58" s="374">
        <v>500199</v>
      </c>
      <c r="E58" s="374" t="s">
        <v>1199</v>
      </c>
      <c r="F58" s="374" t="s">
        <v>1196</v>
      </c>
      <c r="G58" s="102"/>
      <c r="H58" s="102">
        <v>6540</v>
      </c>
      <c r="I58" s="376">
        <v>1985</v>
      </c>
      <c r="J58" s="102"/>
      <c r="K58" s="377">
        <v>41525</v>
      </c>
      <c r="L58" s="374">
        <v>40</v>
      </c>
      <c r="M58" s="102"/>
      <c r="N58" s="378">
        <v>2</v>
      </c>
      <c r="O58" s="374">
        <v>12500</v>
      </c>
      <c r="P58" s="102"/>
      <c r="Q58" s="380"/>
      <c r="R58" s="103"/>
      <c r="S58" s="103"/>
      <c r="T58" s="380"/>
      <c r="U58" s="377" t="s">
        <v>1553</v>
      </c>
      <c r="V58" s="377" t="s">
        <v>1554</v>
      </c>
      <c r="W58" s="381"/>
      <c r="X58" s="381"/>
      <c r="Y58" s="381"/>
    </row>
    <row r="59" spans="1:25" ht="51">
      <c r="A59" s="102">
        <v>3</v>
      </c>
      <c r="B59" s="374" t="s">
        <v>1192</v>
      </c>
      <c r="C59" s="374" t="s">
        <v>1198</v>
      </c>
      <c r="D59" s="374">
        <v>370930</v>
      </c>
      <c r="E59" s="374" t="s">
        <v>1200</v>
      </c>
      <c r="F59" s="374" t="s">
        <v>1196</v>
      </c>
      <c r="G59" s="102"/>
      <c r="H59" s="102">
        <v>6540</v>
      </c>
      <c r="I59" s="376">
        <v>1997</v>
      </c>
      <c r="J59" s="102"/>
      <c r="K59" s="377">
        <v>41489</v>
      </c>
      <c r="L59" s="374">
        <v>40</v>
      </c>
      <c r="M59" s="102"/>
      <c r="N59" s="378">
        <v>3</v>
      </c>
      <c r="O59" s="374">
        <v>12500</v>
      </c>
      <c r="P59" s="102"/>
      <c r="Q59" s="380"/>
      <c r="R59" s="103"/>
      <c r="S59" s="103"/>
      <c r="T59" s="380"/>
      <c r="U59" s="377" t="s">
        <v>1555</v>
      </c>
      <c r="V59" s="377" t="s">
        <v>1556</v>
      </c>
      <c r="W59" s="381"/>
      <c r="X59" s="381"/>
      <c r="Y59" s="381"/>
    </row>
    <row r="60" spans="1:25" ht="51">
      <c r="A60" s="102">
        <v>4</v>
      </c>
      <c r="B60" s="374" t="s">
        <v>1192</v>
      </c>
      <c r="C60" s="374" t="s">
        <v>1198</v>
      </c>
      <c r="D60" s="374">
        <v>650014</v>
      </c>
      <c r="E60" s="374" t="s">
        <v>1201</v>
      </c>
      <c r="F60" s="374" t="s">
        <v>1196</v>
      </c>
      <c r="G60" s="102"/>
      <c r="H60" s="102">
        <v>6540</v>
      </c>
      <c r="I60" s="376">
        <v>1989</v>
      </c>
      <c r="J60" s="102"/>
      <c r="K60" s="377">
        <v>41388</v>
      </c>
      <c r="L60" s="374">
        <v>40</v>
      </c>
      <c r="M60" s="102"/>
      <c r="N60" s="378">
        <v>4</v>
      </c>
      <c r="O60" s="374">
        <v>12500</v>
      </c>
      <c r="P60" s="102"/>
      <c r="Q60" s="380"/>
      <c r="R60" s="103"/>
      <c r="S60" s="103"/>
      <c r="T60" s="380"/>
      <c r="U60" s="102" t="s">
        <v>1543</v>
      </c>
      <c r="V60" s="102" t="s">
        <v>1544</v>
      </c>
      <c r="W60" s="381"/>
      <c r="X60" s="381"/>
      <c r="Y60" s="381"/>
    </row>
    <row r="61" spans="1:25" ht="51">
      <c r="A61" s="102">
        <v>5</v>
      </c>
      <c r="B61" s="374" t="s">
        <v>1202</v>
      </c>
      <c r="C61" s="374" t="s">
        <v>1203</v>
      </c>
      <c r="D61" s="374" t="s">
        <v>1204</v>
      </c>
      <c r="E61" s="374" t="s">
        <v>1205</v>
      </c>
      <c r="F61" s="374" t="s">
        <v>1206</v>
      </c>
      <c r="G61" s="102"/>
      <c r="H61" s="102">
        <v>2400</v>
      </c>
      <c r="I61" s="376">
        <v>1995</v>
      </c>
      <c r="J61" s="102"/>
      <c r="K61" s="377">
        <v>41520</v>
      </c>
      <c r="L61" s="374"/>
      <c r="M61" s="102"/>
      <c r="N61" s="378">
        <v>5</v>
      </c>
      <c r="O61" s="374">
        <v>2500</v>
      </c>
      <c r="P61" s="102"/>
      <c r="Q61" s="380"/>
      <c r="R61" s="103"/>
      <c r="S61" s="103"/>
      <c r="T61" s="380"/>
      <c r="U61" s="377" t="s">
        <v>1557</v>
      </c>
      <c r="V61" s="377" t="s">
        <v>1558</v>
      </c>
      <c r="W61" s="381"/>
      <c r="X61" s="381"/>
      <c r="Y61" s="381"/>
    </row>
    <row r="62" spans="1:25" ht="51">
      <c r="A62" s="102">
        <v>6</v>
      </c>
      <c r="B62" s="374" t="s">
        <v>1207</v>
      </c>
      <c r="C62" s="374" t="s">
        <v>1208</v>
      </c>
      <c r="D62" s="374" t="s">
        <v>1209</v>
      </c>
      <c r="E62" s="374" t="s">
        <v>1210</v>
      </c>
      <c r="F62" s="374" t="s">
        <v>1211</v>
      </c>
      <c r="G62" s="102"/>
      <c r="H62" s="102">
        <v>2500</v>
      </c>
      <c r="I62" s="376">
        <v>1998</v>
      </c>
      <c r="J62" s="102" t="s">
        <v>1212</v>
      </c>
      <c r="K62" s="377">
        <v>41506</v>
      </c>
      <c r="L62" s="374">
        <v>9</v>
      </c>
      <c r="M62" s="102"/>
      <c r="N62" s="378">
        <v>6</v>
      </c>
      <c r="O62" s="374">
        <v>2730</v>
      </c>
      <c r="P62" s="102"/>
      <c r="Q62" s="380"/>
      <c r="R62" s="103"/>
      <c r="S62" s="103"/>
      <c r="T62" s="380"/>
      <c r="U62" s="377" t="s">
        <v>1559</v>
      </c>
      <c r="V62" s="377" t="s">
        <v>1560</v>
      </c>
      <c r="W62" s="381"/>
      <c r="X62" s="381"/>
      <c r="Y62" s="381"/>
    </row>
    <row r="63" spans="1:25" ht="51">
      <c r="A63" s="102">
        <v>7</v>
      </c>
      <c r="B63" s="374" t="s">
        <v>1213</v>
      </c>
      <c r="C63" s="374" t="s">
        <v>1214</v>
      </c>
      <c r="D63" s="374">
        <v>502725</v>
      </c>
      <c r="E63" s="374" t="s">
        <v>1215</v>
      </c>
      <c r="F63" s="374" t="s">
        <v>1216</v>
      </c>
      <c r="G63" s="102"/>
      <c r="H63" s="102">
        <v>3120</v>
      </c>
      <c r="I63" s="376">
        <v>1984</v>
      </c>
      <c r="J63" s="102" t="s">
        <v>1217</v>
      </c>
      <c r="K63" s="377">
        <v>41383</v>
      </c>
      <c r="L63" s="374">
        <v>1</v>
      </c>
      <c r="M63" s="102"/>
      <c r="N63" s="378">
        <v>7</v>
      </c>
      <c r="O63" s="374">
        <v>2955</v>
      </c>
      <c r="P63" s="102"/>
      <c r="Q63" s="380"/>
      <c r="R63" s="103"/>
      <c r="S63" s="103"/>
      <c r="T63" s="380"/>
      <c r="U63" s="102" t="s">
        <v>1543</v>
      </c>
      <c r="V63" s="102" t="s">
        <v>1544</v>
      </c>
      <c r="W63" s="381"/>
      <c r="X63" s="381"/>
      <c r="Y63" s="381"/>
    </row>
    <row r="64" spans="1:25" ht="51">
      <c r="A64" s="102">
        <v>8</v>
      </c>
      <c r="B64" s="374" t="s">
        <v>1192</v>
      </c>
      <c r="C64" s="374" t="s">
        <v>1218</v>
      </c>
      <c r="D64" s="374">
        <v>20457</v>
      </c>
      <c r="E64" s="374" t="s">
        <v>1219</v>
      </c>
      <c r="F64" s="374" t="s">
        <v>1220</v>
      </c>
      <c r="G64" s="102"/>
      <c r="H64" s="102"/>
      <c r="I64" s="376">
        <v>1985</v>
      </c>
      <c r="J64" s="102" t="s">
        <v>1221</v>
      </c>
      <c r="K64" s="377">
        <v>41853</v>
      </c>
      <c r="L64" s="374"/>
      <c r="M64" s="102"/>
      <c r="N64" s="378">
        <v>8</v>
      </c>
      <c r="O64" s="374">
        <v>5380</v>
      </c>
      <c r="P64" s="102"/>
      <c r="Q64" s="380"/>
      <c r="R64" s="103"/>
      <c r="S64" s="103"/>
      <c r="T64" s="380"/>
      <c r="U64" s="102" t="s">
        <v>1543</v>
      </c>
      <c r="V64" s="102" t="s">
        <v>1544</v>
      </c>
      <c r="W64" s="381"/>
      <c r="X64" s="381"/>
      <c r="Y64" s="381"/>
    </row>
    <row r="65" spans="1:25" ht="51">
      <c r="A65" s="102">
        <v>9</v>
      </c>
      <c r="B65" s="374" t="s">
        <v>1192</v>
      </c>
      <c r="C65" s="374" t="s">
        <v>1193</v>
      </c>
      <c r="D65" s="374">
        <v>470352</v>
      </c>
      <c r="E65" s="374" t="s">
        <v>1222</v>
      </c>
      <c r="F65" s="374" t="s">
        <v>1196</v>
      </c>
      <c r="G65" s="102"/>
      <c r="H65" s="102">
        <v>6540</v>
      </c>
      <c r="I65" s="376">
        <v>1984</v>
      </c>
      <c r="J65" s="102"/>
      <c r="K65" s="377">
        <v>41515</v>
      </c>
      <c r="L65" s="374">
        <v>40</v>
      </c>
      <c r="M65" s="102"/>
      <c r="N65" s="378">
        <v>9</v>
      </c>
      <c r="O65" s="374">
        <v>12500</v>
      </c>
      <c r="P65" s="102"/>
      <c r="Q65" s="380"/>
      <c r="R65" s="103"/>
      <c r="S65" s="103"/>
      <c r="T65" s="380"/>
      <c r="U65" s="102" t="s">
        <v>1543</v>
      </c>
      <c r="V65" s="102" t="s">
        <v>1544</v>
      </c>
      <c r="W65" s="381"/>
      <c r="X65" s="381"/>
      <c r="Y65" s="381"/>
    </row>
    <row r="66" spans="1:25" ht="51">
      <c r="A66" s="102">
        <v>10</v>
      </c>
      <c r="B66" s="374" t="s">
        <v>1223</v>
      </c>
      <c r="C66" s="374" t="s">
        <v>1224</v>
      </c>
      <c r="D66" s="374" t="s">
        <v>1225</v>
      </c>
      <c r="E66" s="374" t="s">
        <v>1226</v>
      </c>
      <c r="F66" s="374" t="s">
        <v>1196</v>
      </c>
      <c r="G66" s="102"/>
      <c r="H66" s="102">
        <v>2800</v>
      </c>
      <c r="I66" s="376">
        <v>2006</v>
      </c>
      <c r="J66" s="102" t="s">
        <v>1227</v>
      </c>
      <c r="K66" s="377">
        <v>41403</v>
      </c>
      <c r="L66" s="374">
        <v>20</v>
      </c>
      <c r="M66" s="102"/>
      <c r="N66" s="378">
        <v>10</v>
      </c>
      <c r="O66" s="374">
        <v>5400</v>
      </c>
      <c r="P66" s="102"/>
      <c r="Q66" s="380"/>
      <c r="R66" s="103"/>
      <c r="S66" s="103"/>
      <c r="T66" s="380"/>
      <c r="U66" s="377" t="s">
        <v>1561</v>
      </c>
      <c r="V66" s="377" t="s">
        <v>1562</v>
      </c>
      <c r="W66" s="384"/>
      <c r="X66" s="384"/>
      <c r="Y66" s="381"/>
    </row>
    <row r="67" spans="1:25" ht="51">
      <c r="A67" s="102">
        <v>11</v>
      </c>
      <c r="B67" s="374" t="s">
        <v>1228</v>
      </c>
      <c r="C67" s="374" t="s">
        <v>1229</v>
      </c>
      <c r="D67" s="374" t="s">
        <v>1230</v>
      </c>
      <c r="E67" s="374" t="s">
        <v>1231</v>
      </c>
      <c r="F67" s="374" t="s">
        <v>1211</v>
      </c>
      <c r="G67" s="102"/>
      <c r="H67" s="102">
        <v>1.9</v>
      </c>
      <c r="I67" s="376">
        <v>2005</v>
      </c>
      <c r="J67" s="102" t="s">
        <v>1232</v>
      </c>
      <c r="K67" s="377">
        <v>41681</v>
      </c>
      <c r="L67" s="374">
        <v>9</v>
      </c>
      <c r="M67" s="102"/>
      <c r="N67" s="378">
        <v>11</v>
      </c>
      <c r="O67" s="374">
        <v>2940</v>
      </c>
      <c r="P67" s="102"/>
      <c r="Q67" s="380"/>
      <c r="R67" s="103"/>
      <c r="S67" s="103"/>
      <c r="T67" s="380"/>
      <c r="U67" s="377" t="s">
        <v>1563</v>
      </c>
      <c r="V67" s="377" t="s">
        <v>1564</v>
      </c>
      <c r="W67" s="381"/>
      <c r="X67" s="381"/>
      <c r="Y67" s="381"/>
    </row>
    <row r="68" spans="1:25" ht="51">
      <c r="A68" s="102">
        <v>12</v>
      </c>
      <c r="B68" s="374" t="s">
        <v>1233</v>
      </c>
      <c r="C68" s="374" t="s">
        <v>1234</v>
      </c>
      <c r="D68" s="374" t="s">
        <v>1235</v>
      </c>
      <c r="E68" s="374" t="s">
        <v>1236</v>
      </c>
      <c r="F68" s="374" t="s">
        <v>1196</v>
      </c>
      <c r="G68" s="102"/>
      <c r="H68" s="102">
        <v>14618</v>
      </c>
      <c r="I68" s="376">
        <v>1991</v>
      </c>
      <c r="J68" s="102" t="s">
        <v>1237</v>
      </c>
      <c r="K68" s="377">
        <v>41382</v>
      </c>
      <c r="L68" s="374">
        <v>55</v>
      </c>
      <c r="M68" s="102"/>
      <c r="N68" s="378">
        <v>12</v>
      </c>
      <c r="O68" s="374">
        <v>17500</v>
      </c>
      <c r="P68" s="102"/>
      <c r="Q68" s="380"/>
      <c r="R68" s="103"/>
      <c r="S68" s="103"/>
      <c r="T68" s="380"/>
      <c r="U68" s="377" t="s">
        <v>1565</v>
      </c>
      <c r="V68" s="377" t="s">
        <v>1566</v>
      </c>
      <c r="W68" s="381"/>
      <c r="X68" s="381"/>
      <c r="Y68" s="381"/>
    </row>
    <row r="69" spans="1:25" ht="51">
      <c r="A69" s="102">
        <v>13</v>
      </c>
      <c r="B69" s="374" t="s">
        <v>1233</v>
      </c>
      <c r="C69" s="374" t="s">
        <v>1238</v>
      </c>
      <c r="D69" s="374" t="s">
        <v>1239</v>
      </c>
      <c r="E69" s="374" t="s">
        <v>1240</v>
      </c>
      <c r="F69" s="374" t="s">
        <v>1206</v>
      </c>
      <c r="G69" s="102"/>
      <c r="H69" s="102">
        <v>2874</v>
      </c>
      <c r="I69" s="376">
        <v>1997</v>
      </c>
      <c r="J69" s="102" t="s">
        <v>1241</v>
      </c>
      <c r="K69" s="377">
        <v>41587</v>
      </c>
      <c r="L69" s="374">
        <v>6</v>
      </c>
      <c r="M69" s="102"/>
      <c r="N69" s="378">
        <v>13</v>
      </c>
      <c r="O69" s="374">
        <v>3450</v>
      </c>
      <c r="P69" s="102"/>
      <c r="Q69" s="380"/>
      <c r="R69" s="103"/>
      <c r="S69" s="103"/>
      <c r="T69" s="380"/>
      <c r="U69" s="377" t="s">
        <v>1567</v>
      </c>
      <c r="V69" s="377" t="s">
        <v>1568</v>
      </c>
      <c r="W69" s="381"/>
      <c r="X69" s="381"/>
      <c r="Y69" s="381"/>
    </row>
    <row r="70" spans="1:25" ht="51">
      <c r="A70" s="102">
        <v>14</v>
      </c>
      <c r="B70" s="374" t="s">
        <v>1242</v>
      </c>
      <c r="C70" s="374" t="s">
        <v>1214</v>
      </c>
      <c r="D70" s="374">
        <v>481366</v>
      </c>
      <c r="E70" s="374" t="s">
        <v>1243</v>
      </c>
      <c r="F70" s="374" t="s">
        <v>1244</v>
      </c>
      <c r="G70" s="102"/>
      <c r="H70" s="102">
        <v>3120</v>
      </c>
      <c r="I70" s="376">
        <v>1983</v>
      </c>
      <c r="J70" s="102" t="s">
        <v>1245</v>
      </c>
      <c r="K70" s="377">
        <v>42029</v>
      </c>
      <c r="L70" s="374">
        <v>4</v>
      </c>
      <c r="M70" s="102"/>
      <c r="N70" s="378">
        <v>14</v>
      </c>
      <c r="O70" s="374">
        <v>2955</v>
      </c>
      <c r="P70" s="102"/>
      <c r="Q70" s="380"/>
      <c r="R70" s="103"/>
      <c r="S70" s="103"/>
      <c r="T70" s="380"/>
      <c r="U70" s="102" t="s">
        <v>1543</v>
      </c>
      <c r="V70" s="102" t="s">
        <v>1544</v>
      </c>
      <c r="W70" s="381"/>
      <c r="X70" s="381"/>
      <c r="Y70" s="381"/>
    </row>
    <row r="71" spans="1:25" ht="51">
      <c r="A71" s="102">
        <v>15</v>
      </c>
      <c r="B71" s="374" t="s">
        <v>1246</v>
      </c>
      <c r="C71" s="374" t="s">
        <v>1247</v>
      </c>
      <c r="D71" s="374">
        <v>11330</v>
      </c>
      <c r="E71" s="374" t="s">
        <v>1248</v>
      </c>
      <c r="F71" s="374" t="s">
        <v>1246</v>
      </c>
      <c r="G71" s="102"/>
      <c r="H71" s="102" t="s">
        <v>1247</v>
      </c>
      <c r="I71" s="376">
        <v>1983</v>
      </c>
      <c r="J71" s="102" t="s">
        <v>1249</v>
      </c>
      <c r="K71" s="377">
        <v>42029</v>
      </c>
      <c r="L71" s="374"/>
      <c r="M71" s="102"/>
      <c r="N71" s="378">
        <v>15</v>
      </c>
      <c r="O71" s="385">
        <v>6040</v>
      </c>
      <c r="P71" s="102"/>
      <c r="Q71" s="380"/>
      <c r="R71" s="103"/>
      <c r="S71" s="103"/>
      <c r="T71" s="380"/>
      <c r="U71" s="102" t="s">
        <v>1543</v>
      </c>
      <c r="V71" s="102" t="s">
        <v>1544</v>
      </c>
      <c r="W71" s="381"/>
      <c r="X71" s="381"/>
      <c r="Y71" s="381"/>
    </row>
    <row r="72" spans="1:25" ht="51">
      <c r="A72" s="102">
        <v>16</v>
      </c>
      <c r="B72" s="385" t="s">
        <v>1223</v>
      </c>
      <c r="C72" s="425" t="s">
        <v>1224</v>
      </c>
      <c r="D72" s="385" t="s">
        <v>1250</v>
      </c>
      <c r="E72" s="385" t="s">
        <v>1251</v>
      </c>
      <c r="F72" s="385" t="s">
        <v>1196</v>
      </c>
      <c r="G72" s="102"/>
      <c r="H72" s="102">
        <v>2998</v>
      </c>
      <c r="I72" s="426">
        <v>2008</v>
      </c>
      <c r="J72" s="102" t="s">
        <v>1252</v>
      </c>
      <c r="K72" s="377">
        <v>41403</v>
      </c>
      <c r="L72" s="385">
        <v>20</v>
      </c>
      <c r="M72" s="102"/>
      <c r="N72" s="378">
        <v>16</v>
      </c>
      <c r="O72" s="385">
        <v>5600</v>
      </c>
      <c r="P72" s="102"/>
      <c r="Q72" s="380"/>
      <c r="R72" s="103"/>
      <c r="S72" s="103"/>
      <c r="T72" s="380"/>
      <c r="U72" s="377" t="s">
        <v>1569</v>
      </c>
      <c r="V72" s="377" t="s">
        <v>1570</v>
      </c>
      <c r="W72" s="382"/>
      <c r="X72" s="382"/>
      <c r="Y72" s="381"/>
    </row>
    <row r="73" spans="1:25" ht="51">
      <c r="A73" s="102">
        <v>17</v>
      </c>
      <c r="B73" s="386" t="s">
        <v>1253</v>
      </c>
      <c r="C73" s="386" t="s">
        <v>1254</v>
      </c>
      <c r="D73" s="386" t="s">
        <v>1255</v>
      </c>
      <c r="E73" s="386" t="s">
        <v>1256</v>
      </c>
      <c r="F73" s="386" t="s">
        <v>1257</v>
      </c>
      <c r="G73" s="102"/>
      <c r="H73" s="102">
        <v>1598</v>
      </c>
      <c r="I73" s="387">
        <v>1999</v>
      </c>
      <c r="J73" s="102"/>
      <c r="K73" s="377">
        <v>41597</v>
      </c>
      <c r="L73" s="102"/>
      <c r="M73" s="102"/>
      <c r="N73" s="378">
        <v>17</v>
      </c>
      <c r="O73" s="388">
        <v>1720</v>
      </c>
      <c r="P73" s="102"/>
      <c r="Q73" s="380"/>
      <c r="R73" s="103"/>
      <c r="S73" s="103"/>
      <c r="T73" s="380"/>
      <c r="U73" s="377" t="s">
        <v>1571</v>
      </c>
      <c r="V73" s="377" t="s">
        <v>1572</v>
      </c>
      <c r="W73" s="381"/>
      <c r="X73" s="381"/>
      <c r="Y73" s="381"/>
    </row>
    <row r="74" spans="1:25" ht="51">
      <c r="A74" s="102">
        <v>18</v>
      </c>
      <c r="B74" s="386" t="s">
        <v>1258</v>
      </c>
      <c r="C74" s="386" t="s">
        <v>1259</v>
      </c>
      <c r="D74" s="386">
        <v>97001</v>
      </c>
      <c r="E74" s="102"/>
      <c r="F74" s="386" t="s">
        <v>1244</v>
      </c>
      <c r="G74" s="102"/>
      <c r="H74" s="102" t="s">
        <v>1260</v>
      </c>
      <c r="I74" s="389">
        <v>1997</v>
      </c>
      <c r="J74" s="102"/>
      <c r="K74" s="102"/>
      <c r="L74" s="102"/>
      <c r="M74" s="102"/>
      <c r="N74" s="378">
        <v>18</v>
      </c>
      <c r="O74" s="102"/>
      <c r="P74" s="102"/>
      <c r="Q74" s="380"/>
      <c r="R74" s="103"/>
      <c r="S74" s="103"/>
      <c r="T74" s="380"/>
      <c r="U74" s="377" t="s">
        <v>1573</v>
      </c>
      <c r="V74" s="377" t="s">
        <v>1574</v>
      </c>
      <c r="W74" s="381"/>
      <c r="X74" s="381"/>
      <c r="Y74" s="381"/>
    </row>
    <row r="75" spans="1:25" ht="51">
      <c r="A75" s="102">
        <v>19</v>
      </c>
      <c r="B75" s="104" t="s">
        <v>1261</v>
      </c>
      <c r="C75" s="390" t="s">
        <v>1262</v>
      </c>
      <c r="D75" s="104" t="s">
        <v>1263</v>
      </c>
      <c r="E75" s="102"/>
      <c r="F75" s="104" t="s">
        <v>1244</v>
      </c>
      <c r="G75" s="102"/>
      <c r="H75" s="102" t="s">
        <v>1264</v>
      </c>
      <c r="I75" s="391">
        <v>1993</v>
      </c>
      <c r="J75" s="102"/>
      <c r="K75" s="102"/>
      <c r="L75" s="102"/>
      <c r="M75" s="102"/>
      <c r="N75" s="378">
        <v>19</v>
      </c>
      <c r="O75" s="102"/>
      <c r="P75" s="102"/>
      <c r="Q75" s="380"/>
      <c r="R75" s="103"/>
      <c r="S75" s="103"/>
      <c r="T75" s="380"/>
      <c r="U75" s="377" t="s">
        <v>1575</v>
      </c>
      <c r="V75" s="377" t="s">
        <v>1576</v>
      </c>
      <c r="W75" s="381"/>
      <c r="X75" s="381"/>
      <c r="Y75" s="381"/>
    </row>
    <row r="76" spans="1:25" ht="51">
      <c r="A76" s="102">
        <v>20</v>
      </c>
      <c r="B76" s="102" t="s">
        <v>1265</v>
      </c>
      <c r="C76" s="102" t="s">
        <v>1266</v>
      </c>
      <c r="D76" s="102" t="s">
        <v>831</v>
      </c>
      <c r="E76" s="102"/>
      <c r="F76" s="102" t="s">
        <v>1244</v>
      </c>
      <c r="G76" s="102"/>
      <c r="H76" s="102"/>
      <c r="I76" s="392">
        <v>2012</v>
      </c>
      <c r="J76" s="102"/>
      <c r="K76" s="102"/>
      <c r="L76" s="102"/>
      <c r="M76" s="102"/>
      <c r="N76" s="378">
        <v>20</v>
      </c>
      <c r="O76" s="102"/>
      <c r="P76" s="102"/>
      <c r="Q76" s="102"/>
      <c r="R76" s="393"/>
      <c r="S76" s="393"/>
      <c r="T76" s="102"/>
      <c r="U76" s="102" t="s">
        <v>1577</v>
      </c>
      <c r="V76" s="102" t="s">
        <v>1578</v>
      </c>
      <c r="W76" s="394"/>
      <c r="X76" s="394"/>
      <c r="Y76" s="395"/>
    </row>
    <row r="77" spans="1:25" ht="51">
      <c r="A77" s="102">
        <v>21</v>
      </c>
      <c r="B77" s="102" t="s">
        <v>1267</v>
      </c>
      <c r="C77" s="102" t="s">
        <v>1268</v>
      </c>
      <c r="D77" s="102" t="s">
        <v>1269</v>
      </c>
      <c r="E77" s="102" t="s">
        <v>1270</v>
      </c>
      <c r="F77" s="102" t="s">
        <v>1196</v>
      </c>
      <c r="G77" s="102"/>
      <c r="H77" s="102"/>
      <c r="I77" s="392">
        <v>2004</v>
      </c>
      <c r="J77" s="102"/>
      <c r="K77" s="377">
        <v>41492</v>
      </c>
      <c r="L77" s="102">
        <v>50</v>
      </c>
      <c r="M77" s="102"/>
      <c r="N77" s="378">
        <v>21</v>
      </c>
      <c r="O77" s="102"/>
      <c r="P77" s="102"/>
      <c r="Q77" s="102"/>
      <c r="R77" s="393"/>
      <c r="S77" s="393"/>
      <c r="T77" s="102"/>
      <c r="U77" s="102" t="s">
        <v>1579</v>
      </c>
      <c r="V77" s="102" t="s">
        <v>1580</v>
      </c>
      <c r="W77" s="394"/>
      <c r="X77" s="394"/>
      <c r="Y77" s="395"/>
    </row>
    <row r="92" ht="12.75"/>
    <row r="93" ht="12.75"/>
  </sheetData>
  <sheetProtection/>
  <mergeCells count="36">
    <mergeCell ref="A55:Y55"/>
    <mergeCell ref="A16:Y16"/>
    <mergeCell ref="A18:Y18"/>
    <mergeCell ref="Y4:Y6"/>
    <mergeCell ref="P4:P6"/>
    <mergeCell ref="N4:N6"/>
    <mergeCell ref="C4:C6"/>
    <mergeCell ref="D4:D6"/>
    <mergeCell ref="G4:G5"/>
    <mergeCell ref="A7:Y7"/>
    <mergeCell ref="A22:Y22"/>
    <mergeCell ref="A56:Y56"/>
    <mergeCell ref="U4:V5"/>
    <mergeCell ref="L4:L6"/>
    <mergeCell ref="K4:K6"/>
    <mergeCell ref="I4:I6"/>
    <mergeCell ref="O4:O6"/>
    <mergeCell ref="T4:T5"/>
    <mergeCell ref="W4:X5"/>
    <mergeCell ref="Q4:Q6"/>
    <mergeCell ref="A48:Y48"/>
    <mergeCell ref="W49:Y53"/>
    <mergeCell ref="H4:H6"/>
    <mergeCell ref="J4:J6"/>
    <mergeCell ref="B4:B6"/>
    <mergeCell ref="E4:E6"/>
    <mergeCell ref="A4:A6"/>
    <mergeCell ref="A8:Y8"/>
    <mergeCell ref="R4:R6"/>
    <mergeCell ref="S4:S6"/>
    <mergeCell ref="A1:E1"/>
    <mergeCell ref="X2:Y2"/>
    <mergeCell ref="A3:M3"/>
    <mergeCell ref="N3:Y3"/>
    <mergeCell ref="M4:M6"/>
    <mergeCell ref="F4:F6"/>
  </mergeCells>
  <printOptions/>
  <pageMargins left="0.17" right="0.17" top="0.17" bottom="0.16" header="0.17" footer="0.16"/>
  <pageSetup fitToHeight="3" horizontalDpi="600" verticalDpi="600" orientation="landscape" paperSize="9" scale="19" r:id="rId3"/>
  <rowBreaks count="1" manualBreakCount="1">
    <brk id="55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6.140625" style="49" customWidth="1"/>
    <col min="2" max="2" width="13.7109375" style="49" customWidth="1"/>
    <col min="3" max="3" width="29.140625" style="49" customWidth="1"/>
    <col min="4" max="4" width="44.140625" style="49" customWidth="1"/>
    <col min="5" max="5" width="33.28125" style="49" customWidth="1"/>
    <col min="6" max="16384" width="9.140625" style="49" customWidth="1"/>
  </cols>
  <sheetData>
    <row r="1" ht="12.75">
      <c r="D1" s="50" t="s">
        <v>1058</v>
      </c>
    </row>
    <row r="2" spans="2:6" ht="18" customHeight="1">
      <c r="B2" s="51"/>
      <c r="C2" s="51"/>
      <c r="D2" s="51"/>
      <c r="E2" s="51"/>
      <c r="F2" s="51"/>
    </row>
    <row r="3" spans="1:6" ht="24" customHeight="1">
      <c r="A3" s="638" t="s">
        <v>1636</v>
      </c>
      <c r="B3" s="639"/>
      <c r="C3" s="639"/>
      <c r="D3" s="639"/>
      <c r="E3" s="51"/>
      <c r="F3" s="51"/>
    </row>
    <row r="4" spans="1:6" ht="38.25">
      <c r="A4" s="10" t="s">
        <v>1127</v>
      </c>
      <c r="B4" s="10" t="s">
        <v>1105</v>
      </c>
      <c r="C4" s="10" t="s">
        <v>1106</v>
      </c>
      <c r="D4" s="10" t="s">
        <v>1107</v>
      </c>
      <c r="E4" s="510" t="s">
        <v>1618</v>
      </c>
      <c r="F4" s="51"/>
    </row>
    <row r="5" spans="1:6" ht="41.25" customHeight="1">
      <c r="A5" s="659">
        <v>2010</v>
      </c>
      <c r="B5" s="121">
        <v>1</v>
      </c>
      <c r="C5" s="461">
        <v>3722.64</v>
      </c>
      <c r="D5" s="459" t="s">
        <v>1013</v>
      </c>
      <c r="E5" s="512" t="s">
        <v>1622</v>
      </c>
      <c r="F5" s="51"/>
    </row>
    <row r="6" spans="1:6" ht="39" customHeight="1">
      <c r="A6" s="659"/>
      <c r="B6" s="121">
        <v>1</v>
      </c>
      <c r="C6" s="462">
        <v>400</v>
      </c>
      <c r="D6" s="459" t="s">
        <v>1014</v>
      </c>
      <c r="E6" s="121" t="s">
        <v>1619</v>
      </c>
      <c r="F6" s="51"/>
    </row>
    <row r="7" spans="1:6" ht="26.25" customHeight="1">
      <c r="A7" s="656">
        <v>2011</v>
      </c>
      <c r="B7" s="121">
        <v>1</v>
      </c>
      <c r="C7" s="462">
        <v>300</v>
      </c>
      <c r="D7" s="459" t="s">
        <v>1015</v>
      </c>
      <c r="E7" s="121" t="s">
        <v>1620</v>
      </c>
      <c r="F7" s="51"/>
    </row>
    <row r="8" spans="1:6" ht="27.75" customHeight="1">
      <c r="A8" s="657"/>
      <c r="B8" s="121">
        <v>1</v>
      </c>
      <c r="C8" s="462">
        <v>1050</v>
      </c>
      <c r="D8" s="459" t="s">
        <v>1494</v>
      </c>
      <c r="E8" s="512" t="s">
        <v>1623</v>
      </c>
      <c r="F8" s="51"/>
    </row>
    <row r="9" spans="1:6" ht="36" customHeight="1">
      <c r="A9" s="657"/>
      <c r="B9" s="121">
        <v>1</v>
      </c>
      <c r="C9" s="462">
        <v>512.16</v>
      </c>
      <c r="D9" s="459" t="s">
        <v>1016</v>
      </c>
      <c r="E9" s="258" t="s">
        <v>1624</v>
      </c>
      <c r="F9" s="51"/>
    </row>
    <row r="10" spans="1:6" ht="30" customHeight="1">
      <c r="A10" s="657"/>
      <c r="B10" s="121">
        <v>1</v>
      </c>
      <c r="C10" s="462">
        <v>534.99</v>
      </c>
      <c r="D10" s="459" t="s">
        <v>1016</v>
      </c>
      <c r="E10" s="258" t="s">
        <v>1624</v>
      </c>
      <c r="F10" s="51"/>
    </row>
    <row r="11" spans="1:6" ht="62.25" customHeight="1">
      <c r="A11" s="657"/>
      <c r="B11" s="121">
        <v>1</v>
      </c>
      <c r="C11" s="462">
        <v>559.76</v>
      </c>
      <c r="D11" s="459" t="s">
        <v>1017</v>
      </c>
      <c r="E11" s="258" t="s">
        <v>61</v>
      </c>
      <c r="F11" s="51"/>
    </row>
    <row r="12" spans="1:6" ht="32.25" customHeight="1">
      <c r="A12" s="657"/>
      <c r="B12" s="121">
        <v>1</v>
      </c>
      <c r="C12" s="462">
        <v>244.22</v>
      </c>
      <c r="D12" s="258" t="s">
        <v>1493</v>
      </c>
      <c r="E12" s="512" t="s">
        <v>1623</v>
      </c>
      <c r="F12" s="51"/>
    </row>
    <row r="13" spans="1:6" ht="57.75" customHeight="1">
      <c r="A13" s="657"/>
      <c r="B13" s="121">
        <v>1</v>
      </c>
      <c r="C13" s="462">
        <v>379</v>
      </c>
      <c r="D13" s="459" t="s">
        <v>1018</v>
      </c>
      <c r="E13" s="258" t="s">
        <v>201</v>
      </c>
      <c r="F13" s="51"/>
    </row>
    <row r="14" spans="1:6" ht="32.25" customHeight="1">
      <c r="A14" s="657"/>
      <c r="B14" s="121">
        <v>1</v>
      </c>
      <c r="C14" s="462">
        <v>786.2</v>
      </c>
      <c r="D14" s="459" t="s">
        <v>1016</v>
      </c>
      <c r="E14" s="258" t="s">
        <v>1624</v>
      </c>
      <c r="F14" s="51"/>
    </row>
    <row r="15" spans="1:6" ht="32.25" customHeight="1">
      <c r="A15" s="657"/>
      <c r="B15" s="121">
        <v>1</v>
      </c>
      <c r="C15" s="462">
        <v>2200</v>
      </c>
      <c r="D15" s="258" t="s">
        <v>1493</v>
      </c>
      <c r="E15" s="512" t="s">
        <v>1623</v>
      </c>
      <c r="F15" s="51"/>
    </row>
    <row r="16" spans="1:6" ht="32.25" customHeight="1">
      <c r="A16" s="657"/>
      <c r="B16" s="121">
        <v>1</v>
      </c>
      <c r="C16" s="462">
        <v>777.91</v>
      </c>
      <c r="D16" s="459" t="s">
        <v>1016</v>
      </c>
      <c r="E16" s="512" t="s">
        <v>1624</v>
      </c>
      <c r="F16" s="51"/>
    </row>
    <row r="17" spans="1:6" ht="32.25" customHeight="1">
      <c r="A17" s="658"/>
      <c r="B17" s="121">
        <v>1</v>
      </c>
      <c r="C17" s="462">
        <v>2200</v>
      </c>
      <c r="D17" s="258" t="s">
        <v>1493</v>
      </c>
      <c r="E17" s="512" t="s">
        <v>1623</v>
      </c>
      <c r="F17" s="51"/>
    </row>
    <row r="18" spans="1:6" ht="24" customHeight="1">
      <c r="A18" s="656">
        <v>2012</v>
      </c>
      <c r="B18" s="121">
        <v>1</v>
      </c>
      <c r="C18" s="462">
        <v>3000</v>
      </c>
      <c r="D18" s="258" t="s">
        <v>1493</v>
      </c>
      <c r="E18" s="512" t="s">
        <v>1623</v>
      </c>
      <c r="F18" s="51"/>
    </row>
    <row r="19" spans="1:6" ht="24" customHeight="1">
      <c r="A19" s="657"/>
      <c r="B19" s="121">
        <v>1</v>
      </c>
      <c r="C19" s="462">
        <v>3000</v>
      </c>
      <c r="D19" s="258" t="s">
        <v>1493</v>
      </c>
      <c r="E19" s="512" t="s">
        <v>1623</v>
      </c>
      <c r="F19" s="51"/>
    </row>
    <row r="20" spans="1:6" ht="58.5" customHeight="1">
      <c r="A20" s="657"/>
      <c r="B20" s="121">
        <v>1</v>
      </c>
      <c r="C20" s="462">
        <v>1752.75</v>
      </c>
      <c r="D20" s="459" t="s">
        <v>1020</v>
      </c>
      <c r="E20" s="258" t="s">
        <v>339</v>
      </c>
      <c r="F20" s="51"/>
    </row>
    <row r="21" spans="1:6" ht="35.25" customHeight="1">
      <c r="A21" s="657"/>
      <c r="B21" s="121">
        <v>1</v>
      </c>
      <c r="C21" s="462">
        <v>2625.77</v>
      </c>
      <c r="D21" s="459" t="s">
        <v>1019</v>
      </c>
      <c r="E21" s="512" t="s">
        <v>1625</v>
      </c>
      <c r="F21" s="51"/>
    </row>
    <row r="22" spans="1:6" ht="70.5" customHeight="1">
      <c r="A22" s="657"/>
      <c r="B22" s="121">
        <v>1</v>
      </c>
      <c r="C22" s="463">
        <v>2558.5</v>
      </c>
      <c r="D22" s="459" t="s">
        <v>1021</v>
      </c>
      <c r="E22" s="511" t="s">
        <v>1453</v>
      </c>
      <c r="F22" s="51"/>
    </row>
    <row r="23" spans="1:6" ht="62.25" customHeight="1">
      <c r="A23" s="657"/>
      <c r="B23" s="121">
        <v>1</v>
      </c>
      <c r="C23" s="462">
        <v>731.7</v>
      </c>
      <c r="D23" s="460" t="s">
        <v>1022</v>
      </c>
      <c r="E23" s="258" t="s">
        <v>1621</v>
      </c>
      <c r="F23" s="51"/>
    </row>
    <row r="24" spans="1:6" ht="54" customHeight="1">
      <c r="A24" s="657"/>
      <c r="B24" s="121">
        <v>1</v>
      </c>
      <c r="C24" s="462">
        <v>900</v>
      </c>
      <c r="D24" s="460" t="s">
        <v>1023</v>
      </c>
      <c r="E24" s="511" t="s">
        <v>1621</v>
      </c>
      <c r="F24" s="51"/>
    </row>
    <row r="25" spans="1:6" ht="44.25" customHeight="1">
      <c r="A25" s="657"/>
      <c r="B25" s="121">
        <v>1</v>
      </c>
      <c r="C25" s="463">
        <v>2470.1</v>
      </c>
      <c r="D25" s="460" t="s">
        <v>1024</v>
      </c>
      <c r="E25" s="511" t="s">
        <v>94</v>
      </c>
      <c r="F25" s="51"/>
    </row>
    <row r="26" spans="1:6" ht="44.25" customHeight="1">
      <c r="A26" s="657"/>
      <c r="B26" s="121">
        <v>1</v>
      </c>
      <c r="C26" s="463">
        <v>995.93</v>
      </c>
      <c r="D26" s="460" t="s">
        <v>1025</v>
      </c>
      <c r="E26" s="511" t="s">
        <v>1621</v>
      </c>
      <c r="F26" s="51"/>
    </row>
    <row r="27" spans="1:6" ht="44.25" customHeight="1">
      <c r="A27" s="657"/>
      <c r="B27" s="121">
        <v>1</v>
      </c>
      <c r="C27" s="463">
        <v>500</v>
      </c>
      <c r="D27" s="460" t="s">
        <v>1026</v>
      </c>
      <c r="E27" s="460" t="s">
        <v>421</v>
      </c>
      <c r="F27" s="51"/>
    </row>
    <row r="28" spans="1:6" ht="44.25" customHeight="1">
      <c r="A28" s="658"/>
      <c r="B28" s="121">
        <v>1</v>
      </c>
      <c r="C28" s="463">
        <v>140</v>
      </c>
      <c r="D28" s="460" t="s">
        <v>1626</v>
      </c>
      <c r="E28" s="513" t="s">
        <v>1624</v>
      </c>
      <c r="F28" s="51"/>
    </row>
    <row r="29" spans="1:6" ht="32.25" customHeight="1">
      <c r="A29" s="653">
        <v>2013</v>
      </c>
      <c r="B29" s="258">
        <v>1</v>
      </c>
      <c r="C29" s="464">
        <v>500</v>
      </c>
      <c r="D29" s="258" t="s">
        <v>1493</v>
      </c>
      <c r="E29" s="512" t="s">
        <v>1154</v>
      </c>
      <c r="F29" s="51"/>
    </row>
    <row r="30" spans="1:6" ht="32.25" customHeight="1">
      <c r="A30" s="654"/>
      <c r="B30" s="258">
        <v>1</v>
      </c>
      <c r="C30" s="464">
        <v>2898.24</v>
      </c>
      <c r="D30" s="258" t="s">
        <v>1493</v>
      </c>
      <c r="E30" s="512" t="s">
        <v>1154</v>
      </c>
      <c r="F30" s="51"/>
    </row>
    <row r="31" spans="1:6" ht="32.25" customHeight="1">
      <c r="A31" s="655"/>
      <c r="B31" s="258">
        <v>1</v>
      </c>
      <c r="C31" s="464">
        <v>823.71</v>
      </c>
      <c r="D31" s="258" t="s">
        <v>1493</v>
      </c>
      <c r="E31" s="512"/>
      <c r="F31" s="51"/>
    </row>
    <row r="32" spans="1:6" ht="43.5" customHeight="1">
      <c r="A32" s="75" t="s">
        <v>1634</v>
      </c>
      <c r="B32" s="33">
        <v>1</v>
      </c>
      <c r="C32" s="463">
        <v>3280.28</v>
      </c>
      <c r="D32" s="13" t="s">
        <v>1635</v>
      </c>
      <c r="E32" s="33" t="s">
        <v>94</v>
      </c>
      <c r="F32" s="51"/>
    </row>
    <row r="33" spans="1:6" ht="12.75">
      <c r="A33" s="51"/>
      <c r="B33" s="51"/>
      <c r="C33" s="51"/>
      <c r="D33" s="51"/>
      <c r="E33" s="51"/>
      <c r="F33" s="51"/>
    </row>
    <row r="34" spans="1:6" ht="19.5" customHeight="1">
      <c r="A34" s="51"/>
      <c r="B34" s="32">
        <v>2010</v>
      </c>
      <c r="C34" s="238">
        <f>C6+C5</f>
        <v>4122.639999999999</v>
      </c>
      <c r="D34" s="51"/>
      <c r="E34" s="51"/>
      <c r="F34" s="51"/>
    </row>
    <row r="35" spans="1:6" ht="19.5" customHeight="1">
      <c r="A35" s="51"/>
      <c r="B35" s="32">
        <v>2011</v>
      </c>
      <c r="C35" s="238">
        <f>C17+C16+C15+C14+C13+C12+C11+C10+C9+C8+C7</f>
        <v>9544.24</v>
      </c>
      <c r="D35" s="51"/>
      <c r="E35" s="51"/>
      <c r="F35" s="51"/>
    </row>
    <row r="36" spans="1:6" ht="19.5" customHeight="1">
      <c r="A36" s="51"/>
      <c r="B36" s="32">
        <v>2012</v>
      </c>
      <c r="C36" s="465">
        <f>C28+C27+C26+C25+C24+C23+C22+C21+C20+C19+C18</f>
        <v>18674.75</v>
      </c>
      <c r="D36" s="51"/>
      <c r="E36" s="51"/>
      <c r="F36" s="51"/>
    </row>
    <row r="37" spans="1:6" ht="19.5" customHeight="1">
      <c r="A37" s="51"/>
      <c r="B37" s="32">
        <v>2013</v>
      </c>
      <c r="C37" s="238">
        <f>C31+C30+C29+C32</f>
        <v>7502.23</v>
      </c>
      <c r="D37" s="51"/>
      <c r="E37" s="51"/>
      <c r="F37" s="51"/>
    </row>
    <row r="38" spans="1:6" ht="12.75">
      <c r="A38" s="51"/>
      <c r="B38" s="51"/>
      <c r="C38" s="51"/>
      <c r="D38" s="51"/>
      <c r="E38" s="51"/>
      <c r="F38" s="51"/>
    </row>
    <row r="39" spans="1:6" ht="21" customHeight="1">
      <c r="A39" s="51"/>
      <c r="B39" s="466" t="s">
        <v>1495</v>
      </c>
      <c r="C39" s="467">
        <f>C37+C36+C35+C34</f>
        <v>39843.86</v>
      </c>
      <c r="D39" s="51"/>
      <c r="E39" s="51"/>
      <c r="F39" s="51"/>
    </row>
    <row r="40" spans="1:6" ht="12.75">
      <c r="A40" s="51"/>
      <c r="B40" s="51"/>
      <c r="C40" s="51"/>
      <c r="D40" s="51"/>
      <c r="E40" s="51"/>
      <c r="F40" s="51"/>
    </row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</sheetData>
  <sheetProtection/>
  <mergeCells count="5">
    <mergeCell ref="A3:D3"/>
    <mergeCell ref="A29:A31"/>
    <mergeCell ref="A18:A28"/>
    <mergeCell ref="A7:A17"/>
    <mergeCell ref="A5:A6"/>
  </mergeCells>
  <printOptions/>
  <pageMargins left="0.17" right="0.16" top="0.24" bottom="0.23" header="0.17" footer="0.17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7.00390625" style="0" customWidth="1"/>
    <col min="2" max="2" width="37.71093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0" customWidth="1"/>
    <col min="8" max="8" width="32.28125" style="0" customWidth="1"/>
    <col min="9" max="9" width="19.421875" style="0" customWidth="1"/>
    <col min="10" max="10" width="30.421875" style="0" bestFit="1" customWidth="1"/>
  </cols>
  <sheetData>
    <row r="1" spans="1:10" ht="21" thickBot="1">
      <c r="A1" s="620"/>
      <c r="B1" s="621"/>
      <c r="C1" s="621"/>
      <c r="D1" s="621"/>
      <c r="E1" s="622"/>
      <c r="J1" s="60" t="s">
        <v>1104</v>
      </c>
    </row>
    <row r="2" ht="12.75">
      <c r="J2" s="50"/>
    </row>
    <row r="3" spans="1:10" s="61" customFormat="1" ht="12.75">
      <c r="A3" s="660" t="s">
        <v>1138</v>
      </c>
      <c r="B3" s="661"/>
      <c r="C3" s="661"/>
      <c r="D3" s="661"/>
      <c r="E3" s="661"/>
      <c r="F3" s="661"/>
      <c r="G3" s="661"/>
      <c r="H3" s="661"/>
      <c r="I3" s="661"/>
      <c r="J3" s="661"/>
    </row>
    <row r="4" spans="1:10" s="61" customFormat="1" ht="51">
      <c r="A4" s="62" t="s">
        <v>1115</v>
      </c>
      <c r="B4" s="63" t="s">
        <v>1116</v>
      </c>
      <c r="C4" s="64" t="s">
        <v>1117</v>
      </c>
      <c r="D4" s="64" t="s">
        <v>1118</v>
      </c>
      <c r="E4" s="64" t="s">
        <v>1119</v>
      </c>
      <c r="F4" s="64" t="s">
        <v>1120</v>
      </c>
      <c r="G4" s="64" t="s">
        <v>1125</v>
      </c>
      <c r="H4" s="64" t="s">
        <v>1123</v>
      </c>
      <c r="I4" s="64" t="s">
        <v>1121</v>
      </c>
      <c r="J4" s="64" t="s">
        <v>1122</v>
      </c>
    </row>
    <row r="5" spans="1:10" s="61" customFormat="1" ht="19.5" customHeight="1">
      <c r="A5" s="668" t="s">
        <v>1174</v>
      </c>
      <c r="B5" s="669"/>
      <c r="C5" s="669"/>
      <c r="D5" s="669"/>
      <c r="E5" s="669"/>
      <c r="F5" s="669"/>
      <c r="G5" s="669"/>
      <c r="H5" s="669"/>
      <c r="I5" s="669"/>
      <c r="J5" s="670"/>
    </row>
    <row r="6" spans="1:10" s="61" customFormat="1" ht="17.25" customHeight="1">
      <c r="A6" s="66">
        <v>1</v>
      </c>
      <c r="B6" s="468" t="s">
        <v>961</v>
      </c>
      <c r="C6" s="507" t="s">
        <v>1535</v>
      </c>
      <c r="D6" s="507" t="s">
        <v>1536</v>
      </c>
      <c r="E6" s="470">
        <v>2011</v>
      </c>
      <c r="F6" s="507" t="s">
        <v>1537</v>
      </c>
      <c r="G6" s="471">
        <v>29484</v>
      </c>
      <c r="H6" s="506" t="s">
        <v>1247</v>
      </c>
      <c r="I6" s="506" t="s">
        <v>1162</v>
      </c>
      <c r="J6" s="506" t="s">
        <v>1538</v>
      </c>
    </row>
    <row r="7" spans="1:10" s="61" customFormat="1" ht="17.25" customHeight="1">
      <c r="A7" s="66">
        <v>2</v>
      </c>
      <c r="B7" s="468" t="s">
        <v>962</v>
      </c>
      <c r="C7" s="469"/>
      <c r="D7" s="469"/>
      <c r="E7" s="470">
        <v>2011</v>
      </c>
      <c r="F7" s="469"/>
      <c r="G7" s="471">
        <v>4380.48</v>
      </c>
      <c r="H7" s="64"/>
      <c r="I7" s="64"/>
      <c r="J7" s="64"/>
    </row>
    <row r="8" spans="1:10" s="61" customFormat="1" ht="17.25" customHeight="1">
      <c r="A8" s="671" t="s">
        <v>1172</v>
      </c>
      <c r="B8" s="672"/>
      <c r="C8" s="672"/>
      <c r="D8" s="672"/>
      <c r="E8" s="672"/>
      <c r="F8" s="673"/>
      <c r="G8" s="472">
        <f>SUM(G6:G7)</f>
        <v>33864.479999999996</v>
      </c>
      <c r="H8" s="64"/>
      <c r="I8" s="64"/>
      <c r="J8" s="64"/>
    </row>
    <row r="9" spans="1:10" s="61" customFormat="1" ht="22.5" customHeight="1">
      <c r="A9" s="662" t="s">
        <v>420</v>
      </c>
      <c r="B9" s="663"/>
      <c r="C9" s="663"/>
      <c r="D9" s="663"/>
      <c r="E9" s="663"/>
      <c r="F9" s="663"/>
      <c r="G9" s="663"/>
      <c r="H9" s="663"/>
      <c r="I9" s="663"/>
      <c r="J9" s="664"/>
    </row>
    <row r="10" spans="1:10" s="61" customFormat="1" ht="38.25">
      <c r="A10" s="279">
        <v>1</v>
      </c>
      <c r="B10" s="314" t="s">
        <v>700</v>
      </c>
      <c r="C10" s="280"/>
      <c r="D10" s="281" t="s">
        <v>701</v>
      </c>
      <c r="E10" s="203">
        <v>2005</v>
      </c>
      <c r="F10" s="282"/>
      <c r="G10" s="283">
        <v>480288</v>
      </c>
      <c r="H10" s="283"/>
      <c r="I10" s="284" t="s">
        <v>1162</v>
      </c>
      <c r="J10" s="285" t="s">
        <v>549</v>
      </c>
    </row>
    <row r="11" spans="1:10" s="61" customFormat="1" ht="38.25">
      <c r="A11" s="66">
        <v>2</v>
      </c>
      <c r="B11" s="314" t="s">
        <v>702</v>
      </c>
      <c r="C11" s="280"/>
      <c r="D11" s="286" t="s">
        <v>703</v>
      </c>
      <c r="E11" s="287">
        <v>2005</v>
      </c>
      <c r="F11" s="288"/>
      <c r="G11" s="285">
        <v>798552</v>
      </c>
      <c r="H11" s="67"/>
      <c r="I11" s="289" t="s">
        <v>1162</v>
      </c>
      <c r="J11" s="285" t="s">
        <v>549</v>
      </c>
    </row>
    <row r="12" spans="1:10" s="61" customFormat="1" ht="12.75">
      <c r="A12" s="290">
        <v>3</v>
      </c>
      <c r="B12" s="450" t="s">
        <v>704</v>
      </c>
      <c r="C12" s="291"/>
      <c r="D12" s="292" t="s">
        <v>705</v>
      </c>
      <c r="E12" s="293">
        <v>2005</v>
      </c>
      <c r="F12" s="294"/>
      <c r="G12" s="295">
        <v>815940</v>
      </c>
      <c r="H12" s="295"/>
      <c r="I12" s="296" t="s">
        <v>1162</v>
      </c>
      <c r="J12" s="285" t="s">
        <v>549</v>
      </c>
    </row>
    <row r="13" spans="1:10" s="61" customFormat="1" ht="25.5">
      <c r="A13" s="279">
        <v>4</v>
      </c>
      <c r="B13" s="301" t="s">
        <v>706</v>
      </c>
      <c r="C13" s="297"/>
      <c r="D13" s="298" t="s">
        <v>707</v>
      </c>
      <c r="E13" s="203">
        <v>2005</v>
      </c>
      <c r="F13" s="299"/>
      <c r="G13" s="285">
        <v>4116</v>
      </c>
      <c r="H13" s="285"/>
      <c r="I13" s="300" t="s">
        <v>1162</v>
      </c>
      <c r="J13" s="285" t="s">
        <v>708</v>
      </c>
    </row>
    <row r="14" spans="1:10" s="61" customFormat="1" ht="25.5">
      <c r="A14" s="66">
        <v>5</v>
      </c>
      <c r="B14" s="301" t="s">
        <v>709</v>
      </c>
      <c r="C14" s="297"/>
      <c r="D14" s="298" t="s">
        <v>710</v>
      </c>
      <c r="E14" s="203">
        <v>2007</v>
      </c>
      <c r="F14" s="299" t="s">
        <v>711</v>
      </c>
      <c r="G14" s="285">
        <v>29900</v>
      </c>
      <c r="H14" s="285"/>
      <c r="I14" s="300" t="s">
        <v>1162</v>
      </c>
      <c r="J14" s="283" t="s">
        <v>552</v>
      </c>
    </row>
    <row r="15" spans="1:10" s="61" customFormat="1" ht="25.5">
      <c r="A15" s="290">
        <v>6</v>
      </c>
      <c r="B15" s="302" t="s">
        <v>712</v>
      </c>
      <c r="C15" s="297"/>
      <c r="D15" s="298" t="s">
        <v>713</v>
      </c>
      <c r="E15" s="203">
        <v>2007</v>
      </c>
      <c r="F15" s="299" t="s">
        <v>714</v>
      </c>
      <c r="G15" s="285">
        <v>4400</v>
      </c>
      <c r="H15" s="285"/>
      <c r="I15" s="300" t="s">
        <v>1162</v>
      </c>
      <c r="J15" s="285" t="s">
        <v>715</v>
      </c>
    </row>
    <row r="16" spans="1:10" s="61" customFormat="1" ht="25.5">
      <c r="A16" s="279">
        <v>7</v>
      </c>
      <c r="B16" s="301" t="s">
        <v>716</v>
      </c>
      <c r="C16" s="297"/>
      <c r="D16" s="298" t="s">
        <v>710</v>
      </c>
      <c r="E16" s="203">
        <v>2008</v>
      </c>
      <c r="F16" s="299" t="s">
        <v>717</v>
      </c>
      <c r="G16" s="285">
        <v>7797</v>
      </c>
      <c r="H16" s="285"/>
      <c r="I16" s="300" t="s">
        <v>1161</v>
      </c>
      <c r="J16" s="285" t="s">
        <v>708</v>
      </c>
    </row>
    <row r="17" spans="1:10" s="61" customFormat="1" ht="25.5">
      <c r="A17" s="66">
        <v>8</v>
      </c>
      <c r="B17" s="301" t="s">
        <v>718</v>
      </c>
      <c r="C17" s="297"/>
      <c r="D17" s="298" t="s">
        <v>710</v>
      </c>
      <c r="E17" s="203">
        <v>2007</v>
      </c>
      <c r="F17" s="299" t="s">
        <v>719</v>
      </c>
      <c r="G17" s="285">
        <v>6200</v>
      </c>
      <c r="H17" s="285"/>
      <c r="I17" s="300" t="s">
        <v>1161</v>
      </c>
      <c r="J17" s="285" t="s">
        <v>432</v>
      </c>
    </row>
    <row r="18" spans="1:10" s="61" customFormat="1" ht="25.5">
      <c r="A18" s="290">
        <v>9</v>
      </c>
      <c r="B18" s="301" t="s">
        <v>720</v>
      </c>
      <c r="C18" s="297"/>
      <c r="D18" s="298" t="s">
        <v>710</v>
      </c>
      <c r="E18" s="203">
        <v>2006</v>
      </c>
      <c r="F18" s="299" t="s">
        <v>721</v>
      </c>
      <c r="G18" s="285">
        <v>6360</v>
      </c>
      <c r="H18" s="285"/>
      <c r="I18" s="300" t="s">
        <v>1161</v>
      </c>
      <c r="J18" s="285" t="s">
        <v>438</v>
      </c>
    </row>
    <row r="19" spans="1:10" s="61" customFormat="1" ht="25.5">
      <c r="A19" s="279">
        <v>10</v>
      </c>
      <c r="B19" s="302" t="s">
        <v>722</v>
      </c>
      <c r="C19" s="297"/>
      <c r="D19" s="298" t="s">
        <v>710</v>
      </c>
      <c r="E19" s="203">
        <v>2009</v>
      </c>
      <c r="F19" s="299" t="s">
        <v>723</v>
      </c>
      <c r="G19" s="285">
        <v>9064</v>
      </c>
      <c r="H19" s="285"/>
      <c r="I19" s="300" t="s">
        <v>1162</v>
      </c>
      <c r="J19" s="285" t="s">
        <v>438</v>
      </c>
    </row>
    <row r="20" spans="1:10" ht="25.5">
      <c r="A20" s="66">
        <v>11</v>
      </c>
      <c r="B20" s="301" t="s">
        <v>724</v>
      </c>
      <c r="C20" s="297"/>
      <c r="D20" s="298" t="s">
        <v>710</v>
      </c>
      <c r="E20" s="203">
        <v>2008</v>
      </c>
      <c r="F20" s="299"/>
      <c r="G20" s="285">
        <v>4178.97</v>
      </c>
      <c r="H20" s="285"/>
      <c r="I20" s="300" t="s">
        <v>1162</v>
      </c>
      <c r="J20" s="67" t="s">
        <v>447</v>
      </c>
    </row>
    <row r="21" spans="1:10" ht="38.25">
      <c r="A21" s="290">
        <v>12</v>
      </c>
      <c r="B21" s="301" t="s">
        <v>725</v>
      </c>
      <c r="C21" s="297"/>
      <c r="D21" s="298" t="s">
        <v>713</v>
      </c>
      <c r="E21" s="203">
        <v>2009</v>
      </c>
      <c r="F21" s="299" t="s">
        <v>726</v>
      </c>
      <c r="G21" s="285">
        <v>10260</v>
      </c>
      <c r="H21" s="285"/>
      <c r="I21" s="300" t="s">
        <v>1162</v>
      </c>
      <c r="J21" s="285" t="s">
        <v>727</v>
      </c>
    </row>
    <row r="22" spans="1:10" ht="25.5">
      <c r="A22" s="279">
        <v>13</v>
      </c>
      <c r="B22" s="301" t="s">
        <v>728</v>
      </c>
      <c r="C22" s="297"/>
      <c r="D22" s="298" t="s">
        <v>713</v>
      </c>
      <c r="E22" s="203">
        <v>2006</v>
      </c>
      <c r="F22" s="299" t="s">
        <v>729</v>
      </c>
      <c r="G22" s="285">
        <v>8305</v>
      </c>
      <c r="H22" s="285"/>
      <c r="I22" s="300" t="s">
        <v>1161</v>
      </c>
      <c r="J22" s="285" t="s">
        <v>440</v>
      </c>
    </row>
    <row r="23" spans="1:10" ht="25.5">
      <c r="A23" s="66">
        <v>14</v>
      </c>
      <c r="B23" s="301" t="s">
        <v>730</v>
      </c>
      <c r="C23" s="297"/>
      <c r="D23" s="298" t="s">
        <v>713</v>
      </c>
      <c r="E23" s="203">
        <v>2008</v>
      </c>
      <c r="F23" s="299" t="s">
        <v>731</v>
      </c>
      <c r="G23" s="285">
        <v>7103</v>
      </c>
      <c r="H23" s="285"/>
      <c r="I23" s="300" t="s">
        <v>1161</v>
      </c>
      <c r="J23" s="285" t="s">
        <v>708</v>
      </c>
    </row>
    <row r="24" spans="1:10" ht="25.5">
      <c r="A24" s="290">
        <v>15</v>
      </c>
      <c r="B24" s="301" t="s">
        <v>732</v>
      </c>
      <c r="C24" s="297"/>
      <c r="D24" s="298" t="s">
        <v>733</v>
      </c>
      <c r="E24" s="203">
        <v>2009</v>
      </c>
      <c r="F24" s="299"/>
      <c r="G24" s="285">
        <v>10260</v>
      </c>
      <c r="H24" s="285"/>
      <c r="I24" s="300" t="s">
        <v>1162</v>
      </c>
      <c r="J24" s="285" t="s">
        <v>734</v>
      </c>
    </row>
    <row r="25" spans="1:10" ht="25.5">
      <c r="A25" s="279">
        <v>16</v>
      </c>
      <c r="B25" s="303" t="s">
        <v>735</v>
      </c>
      <c r="C25" s="304"/>
      <c r="D25" s="298" t="s">
        <v>701</v>
      </c>
      <c r="E25" s="203">
        <v>2010</v>
      </c>
      <c r="F25" s="299" t="s">
        <v>736</v>
      </c>
      <c r="G25" s="285">
        <v>29500</v>
      </c>
      <c r="H25" s="285"/>
      <c r="I25" s="300" t="s">
        <v>1162</v>
      </c>
      <c r="J25" s="285" t="s">
        <v>708</v>
      </c>
    </row>
    <row r="26" spans="1:10" ht="12.75">
      <c r="A26" s="66">
        <v>17</v>
      </c>
      <c r="B26" s="450" t="s">
        <v>737</v>
      </c>
      <c r="C26" s="291"/>
      <c r="D26" s="305" t="s">
        <v>738</v>
      </c>
      <c r="E26" s="203">
        <v>2009</v>
      </c>
      <c r="F26" s="299"/>
      <c r="G26" s="285">
        <v>135235.05</v>
      </c>
      <c r="H26" s="285"/>
      <c r="I26" s="300" t="s">
        <v>1162</v>
      </c>
      <c r="J26" s="283" t="s">
        <v>552</v>
      </c>
    </row>
    <row r="27" spans="1:10" ht="25.5">
      <c r="A27" s="290">
        <v>18</v>
      </c>
      <c r="B27" s="450" t="s">
        <v>739</v>
      </c>
      <c r="C27" s="291"/>
      <c r="D27" s="305" t="s">
        <v>740</v>
      </c>
      <c r="E27" s="203">
        <v>2008</v>
      </c>
      <c r="F27" s="299"/>
      <c r="G27" s="285">
        <v>71566</v>
      </c>
      <c r="H27" s="285"/>
      <c r="I27" s="300" t="s">
        <v>1162</v>
      </c>
      <c r="J27" s="285" t="s">
        <v>715</v>
      </c>
    </row>
    <row r="28" spans="1:10" ht="25.5">
      <c r="A28" s="279">
        <v>19</v>
      </c>
      <c r="B28" s="65" t="s">
        <v>741</v>
      </c>
      <c r="C28" s="306"/>
      <c r="D28" s="307" t="s">
        <v>742</v>
      </c>
      <c r="E28" s="287">
        <v>2009</v>
      </c>
      <c r="F28" s="288"/>
      <c r="G28" s="67">
        <v>38140</v>
      </c>
      <c r="H28" s="67"/>
      <c r="I28" s="289" t="s">
        <v>1162</v>
      </c>
      <c r="J28" s="67" t="s">
        <v>743</v>
      </c>
    </row>
    <row r="29" spans="1:10" ht="25.5">
      <c r="A29" s="66">
        <v>20</v>
      </c>
      <c r="B29" s="308" t="s">
        <v>744</v>
      </c>
      <c r="C29" s="70"/>
      <c r="D29" s="309" t="s">
        <v>733</v>
      </c>
      <c r="E29" s="310">
        <v>2009</v>
      </c>
      <c r="F29" s="311"/>
      <c r="G29" s="68">
        <v>4547.81</v>
      </c>
      <c r="H29" s="68"/>
      <c r="I29" s="312" t="s">
        <v>1162</v>
      </c>
      <c r="J29" s="67" t="s">
        <v>447</v>
      </c>
    </row>
    <row r="30" spans="1:10" ht="25.5">
      <c r="A30" s="290">
        <v>21</v>
      </c>
      <c r="B30" s="308" t="s">
        <v>745</v>
      </c>
      <c r="C30" s="69"/>
      <c r="D30" s="313" t="s">
        <v>742</v>
      </c>
      <c r="E30" s="287">
        <v>2007</v>
      </c>
      <c r="F30" s="288"/>
      <c r="G30" s="285">
        <v>22300</v>
      </c>
      <c r="H30" s="67"/>
      <c r="I30" s="289" t="s">
        <v>1162</v>
      </c>
      <c r="J30" s="285" t="s">
        <v>549</v>
      </c>
    </row>
    <row r="31" spans="1:10" ht="25.5">
      <c r="A31" s="279">
        <v>22</v>
      </c>
      <c r="B31" s="314" t="s">
        <v>746</v>
      </c>
      <c r="C31" s="71"/>
      <c r="D31" s="315" t="s">
        <v>701</v>
      </c>
      <c r="E31" s="310">
        <v>2005</v>
      </c>
      <c r="F31" s="311"/>
      <c r="G31" s="68">
        <v>102300</v>
      </c>
      <c r="H31" s="68"/>
      <c r="I31" s="312" t="s">
        <v>1162</v>
      </c>
      <c r="J31" s="285" t="s">
        <v>549</v>
      </c>
    </row>
    <row r="32" spans="1:10" ht="25.5">
      <c r="A32" s="66">
        <v>23</v>
      </c>
      <c r="B32" s="314" t="s">
        <v>747</v>
      </c>
      <c r="C32" s="71"/>
      <c r="D32" s="315" t="s">
        <v>748</v>
      </c>
      <c r="E32" s="287">
        <v>2005</v>
      </c>
      <c r="F32" s="288"/>
      <c r="G32" s="285">
        <v>1002300</v>
      </c>
      <c r="H32" s="67"/>
      <c r="I32" s="289" t="s">
        <v>1162</v>
      </c>
      <c r="J32" s="285" t="s">
        <v>549</v>
      </c>
    </row>
    <row r="33" spans="1:10" ht="25.5">
      <c r="A33" s="290">
        <v>24</v>
      </c>
      <c r="B33" s="316" t="s">
        <v>749</v>
      </c>
      <c r="C33" s="317"/>
      <c r="D33" s="318" t="s">
        <v>750</v>
      </c>
      <c r="E33" s="319">
        <v>2008</v>
      </c>
      <c r="F33" s="320"/>
      <c r="G33" s="321">
        <v>857188.1</v>
      </c>
      <c r="H33" s="321"/>
      <c r="I33" s="322" t="s">
        <v>1162</v>
      </c>
      <c r="J33" s="285" t="s">
        <v>447</v>
      </c>
    </row>
    <row r="34" spans="1:10" ht="20.25" customHeight="1">
      <c r="A34" s="279">
        <v>25</v>
      </c>
      <c r="B34" s="314" t="s">
        <v>751</v>
      </c>
      <c r="C34" s="71"/>
      <c r="D34" s="323" t="s">
        <v>710</v>
      </c>
      <c r="E34" s="203">
        <v>2008</v>
      </c>
      <c r="F34" s="299"/>
      <c r="G34" s="285">
        <v>8560</v>
      </c>
      <c r="H34" s="285"/>
      <c r="I34" s="300" t="s">
        <v>1162</v>
      </c>
      <c r="J34" s="285" t="s">
        <v>447</v>
      </c>
    </row>
    <row r="35" spans="1:10" ht="25.5">
      <c r="A35" s="66">
        <v>26</v>
      </c>
      <c r="B35" s="314" t="s">
        <v>752</v>
      </c>
      <c r="C35" s="71"/>
      <c r="D35" s="323" t="s">
        <v>738</v>
      </c>
      <c r="E35" s="203">
        <v>2008</v>
      </c>
      <c r="F35" s="299"/>
      <c r="G35" s="285">
        <v>28054.44</v>
      </c>
      <c r="H35" s="285"/>
      <c r="I35" s="300" t="s">
        <v>1162</v>
      </c>
      <c r="J35" s="285" t="s">
        <v>447</v>
      </c>
    </row>
    <row r="36" spans="1:10" ht="12.75">
      <c r="A36" s="290">
        <v>27</v>
      </c>
      <c r="B36" s="314" t="s">
        <v>753</v>
      </c>
      <c r="C36" s="71"/>
      <c r="D36" s="323" t="s">
        <v>754</v>
      </c>
      <c r="E36" s="203">
        <v>2006</v>
      </c>
      <c r="F36" s="299"/>
      <c r="G36" s="285">
        <v>5817.47</v>
      </c>
      <c r="H36" s="285"/>
      <c r="I36" s="300" t="s">
        <v>1162</v>
      </c>
      <c r="J36" s="285" t="s">
        <v>447</v>
      </c>
    </row>
    <row r="37" spans="1:10" ht="25.5">
      <c r="A37" s="279">
        <v>28</v>
      </c>
      <c r="B37" s="314" t="s">
        <v>755</v>
      </c>
      <c r="C37" s="71"/>
      <c r="D37" s="323" t="s">
        <v>756</v>
      </c>
      <c r="E37" s="203">
        <v>2005</v>
      </c>
      <c r="F37" s="299"/>
      <c r="G37" s="285">
        <v>713500</v>
      </c>
      <c r="H37" s="285"/>
      <c r="I37" s="300" t="s">
        <v>1162</v>
      </c>
      <c r="J37" s="285" t="s">
        <v>549</v>
      </c>
    </row>
    <row r="38" spans="1:10" ht="25.5">
      <c r="A38" s="66">
        <v>29</v>
      </c>
      <c r="B38" s="314" t="s">
        <v>757</v>
      </c>
      <c r="C38" s="71"/>
      <c r="D38" s="323" t="s">
        <v>701</v>
      </c>
      <c r="E38" s="203">
        <v>2005</v>
      </c>
      <c r="F38" s="299"/>
      <c r="G38" s="285">
        <v>670900</v>
      </c>
      <c r="H38" s="285"/>
      <c r="I38" s="300" t="s">
        <v>1162</v>
      </c>
      <c r="J38" s="285" t="s">
        <v>549</v>
      </c>
    </row>
    <row r="39" spans="1:10" ht="12.75">
      <c r="A39" s="290">
        <v>30</v>
      </c>
      <c r="B39" s="314" t="s">
        <v>758</v>
      </c>
      <c r="C39" s="280"/>
      <c r="D39" s="323" t="s">
        <v>759</v>
      </c>
      <c r="E39" s="203">
        <v>2001</v>
      </c>
      <c r="F39" s="299"/>
      <c r="G39" s="285">
        <v>120000</v>
      </c>
      <c r="H39" s="285"/>
      <c r="I39" s="300" t="s">
        <v>1162</v>
      </c>
      <c r="J39" s="299" t="s">
        <v>549</v>
      </c>
    </row>
    <row r="40" spans="1:10" ht="12.75">
      <c r="A40" s="279">
        <v>31</v>
      </c>
      <c r="B40" s="314" t="s">
        <v>760</v>
      </c>
      <c r="C40" s="280"/>
      <c r="D40" s="323" t="s">
        <v>710</v>
      </c>
      <c r="E40" s="203">
        <v>2007</v>
      </c>
      <c r="F40" s="299"/>
      <c r="G40" s="285">
        <v>31800</v>
      </c>
      <c r="H40" s="285"/>
      <c r="I40" s="300" t="s">
        <v>1162</v>
      </c>
      <c r="J40" s="285" t="s">
        <v>447</v>
      </c>
    </row>
    <row r="41" spans="1:10" ht="25.5">
      <c r="A41" s="66">
        <v>32</v>
      </c>
      <c r="B41" s="314" t="s">
        <v>761</v>
      </c>
      <c r="C41" s="280"/>
      <c r="D41" s="323" t="s">
        <v>762</v>
      </c>
      <c r="E41" s="203">
        <v>2007</v>
      </c>
      <c r="F41" s="299"/>
      <c r="G41" s="285">
        <v>26000</v>
      </c>
      <c r="H41" s="285"/>
      <c r="I41" s="300" t="s">
        <v>1162</v>
      </c>
      <c r="J41" s="285" t="s">
        <v>549</v>
      </c>
    </row>
    <row r="42" spans="1:10" ht="25.5">
      <c r="A42" s="290">
        <v>33</v>
      </c>
      <c r="B42" s="451" t="s">
        <v>763</v>
      </c>
      <c r="C42" s="324"/>
      <c r="D42" s="325" t="s">
        <v>733</v>
      </c>
      <c r="E42" s="326">
        <v>2007</v>
      </c>
      <c r="F42" s="327" t="s">
        <v>764</v>
      </c>
      <c r="G42" s="328">
        <v>5132</v>
      </c>
      <c r="H42" s="328"/>
      <c r="I42" s="329" t="s">
        <v>1162</v>
      </c>
      <c r="J42" s="285" t="s">
        <v>708</v>
      </c>
    </row>
    <row r="43" spans="1:10" ht="25.5">
      <c r="A43" s="279">
        <v>34</v>
      </c>
      <c r="B43" s="452" t="s">
        <v>765</v>
      </c>
      <c r="C43" s="324"/>
      <c r="D43" s="325" t="s">
        <v>710</v>
      </c>
      <c r="E43" s="326">
        <v>2012</v>
      </c>
      <c r="F43" s="327"/>
      <c r="G43" s="328">
        <v>10721.04</v>
      </c>
      <c r="H43" s="328"/>
      <c r="I43" s="329" t="s">
        <v>1161</v>
      </c>
      <c r="J43" s="285" t="s">
        <v>708</v>
      </c>
    </row>
    <row r="44" spans="1:10" ht="19.5" customHeight="1">
      <c r="A44" s="665" t="s">
        <v>1172</v>
      </c>
      <c r="B44" s="666"/>
      <c r="C44" s="666"/>
      <c r="D44" s="666"/>
      <c r="E44" s="666"/>
      <c r="F44" s="667"/>
      <c r="G44" s="330">
        <f>SUM(G10:G43)</f>
        <v>6086285.88</v>
      </c>
      <c r="H44" s="48"/>
      <c r="I44" s="48"/>
      <c r="J44" s="48"/>
    </row>
    <row r="46" spans="6:7" ht="18" customHeight="1">
      <c r="F46" s="484" t="s">
        <v>1512</v>
      </c>
      <c r="G46" s="330">
        <f>G44+G8</f>
        <v>6120150.36</v>
      </c>
    </row>
  </sheetData>
  <sheetProtection/>
  <mergeCells count="6">
    <mergeCell ref="A3:J3"/>
    <mergeCell ref="A1:E1"/>
    <mergeCell ref="A9:J9"/>
    <mergeCell ref="A44:F44"/>
    <mergeCell ref="A5:J5"/>
    <mergeCell ref="A8:F8"/>
  </mergeCells>
  <printOptions/>
  <pageMargins left="0.17" right="0.17" top="0.18" bottom="0.17" header="0.17" footer="0.16"/>
  <pageSetup fitToHeight="1" fitToWidth="1" horizontalDpi="600" verticalDpi="600" orientation="landscape" paperSize="9" scale="55" r:id="rId1"/>
  <colBreaks count="1" manualBreakCount="1">
    <brk id="6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8.28125" style="0" customWidth="1"/>
  </cols>
  <sheetData>
    <row r="1" ht="12.75">
      <c r="C1" s="41" t="s">
        <v>1111</v>
      </c>
    </row>
    <row r="2" spans="1:4" ht="53.25" customHeight="1">
      <c r="A2" s="674" t="s">
        <v>1098</v>
      </c>
      <c r="B2" s="674"/>
      <c r="C2" s="674"/>
      <c r="D2" s="43"/>
    </row>
    <row r="3" spans="1:4" ht="9" customHeight="1">
      <c r="A3" s="42"/>
      <c r="B3" s="42"/>
      <c r="C3" s="42"/>
      <c r="D3" s="43"/>
    </row>
    <row r="4" spans="1:4" ht="48.75" customHeight="1">
      <c r="A4" s="675" t="s">
        <v>1080</v>
      </c>
      <c r="B4" s="676"/>
      <c r="C4" s="676"/>
      <c r="D4" s="44"/>
    </row>
    <row r="6" spans="1:3" ht="30.75" customHeight="1">
      <c r="A6" s="45" t="s">
        <v>1060</v>
      </c>
      <c r="B6" s="45" t="s">
        <v>1081</v>
      </c>
      <c r="C6" s="46" t="s">
        <v>1082</v>
      </c>
    </row>
    <row r="7" spans="1:3" ht="18" customHeight="1">
      <c r="A7" s="528" t="s">
        <v>1278</v>
      </c>
      <c r="B7" s="529"/>
      <c r="C7" s="530"/>
    </row>
    <row r="8" spans="1:3" ht="18" customHeight="1">
      <c r="A8" s="119">
        <v>1</v>
      </c>
      <c r="B8" s="113" t="s">
        <v>1353</v>
      </c>
      <c r="C8" s="110" t="s">
        <v>1354</v>
      </c>
    </row>
    <row r="9" spans="1:3" ht="18" customHeight="1">
      <c r="A9" s="119">
        <v>2</v>
      </c>
      <c r="B9" s="113" t="s">
        <v>1355</v>
      </c>
      <c r="C9" s="110" t="s">
        <v>1354</v>
      </c>
    </row>
    <row r="10" spans="1:3" ht="18" customHeight="1">
      <c r="A10" s="514" t="s">
        <v>828</v>
      </c>
      <c r="B10" s="515"/>
      <c r="C10" s="516"/>
    </row>
    <row r="11" spans="1:3" ht="30.75" customHeight="1">
      <c r="A11" s="119">
        <v>1</v>
      </c>
      <c r="B11" s="332" t="s">
        <v>829</v>
      </c>
      <c r="C11" s="46" t="s">
        <v>830</v>
      </c>
    </row>
    <row r="12" spans="1:3" ht="21" customHeight="1">
      <c r="A12" s="528" t="s">
        <v>100</v>
      </c>
      <c r="B12" s="529"/>
      <c r="C12" s="530"/>
    </row>
    <row r="13" spans="1:3" ht="38.25" customHeight="1">
      <c r="A13" s="47" t="s">
        <v>1083</v>
      </c>
      <c r="B13" s="48" t="s">
        <v>180</v>
      </c>
      <c r="C13" s="46" t="s">
        <v>181</v>
      </c>
    </row>
  </sheetData>
  <sheetProtection/>
  <mergeCells count="5">
    <mergeCell ref="A2:C2"/>
    <mergeCell ref="A4:C4"/>
    <mergeCell ref="A7:C7"/>
    <mergeCell ref="A12:C12"/>
    <mergeCell ref="A10:C10"/>
  </mergeCells>
  <printOptions/>
  <pageMargins left="0.3" right="0.27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27.28125" style="0" customWidth="1"/>
    <col min="3" max="3" width="15.8515625" style="0" customWidth="1"/>
    <col min="4" max="4" width="15.7109375" style="0" customWidth="1"/>
    <col min="5" max="5" width="16.00390625" style="0" customWidth="1"/>
    <col min="6" max="6" width="26.140625" style="0" customWidth="1"/>
    <col min="7" max="7" width="19.28125" style="0" customWidth="1"/>
    <col min="8" max="8" width="18.140625" style="0" customWidth="1"/>
    <col min="9" max="9" width="42.140625" style="0" customWidth="1"/>
    <col min="10" max="10" width="22.7109375" style="0" customWidth="1"/>
    <col min="11" max="11" width="33.140625" style="0" customWidth="1"/>
    <col min="12" max="12" width="19.140625" style="0" customWidth="1"/>
    <col min="13" max="13" width="19.00390625" style="0" customWidth="1"/>
    <col min="14" max="14" width="21.00390625" style="0" customWidth="1"/>
  </cols>
  <sheetData>
    <row r="1" ht="18" customHeight="1">
      <c r="N1" s="493" t="s">
        <v>1124</v>
      </c>
    </row>
    <row r="2" spans="1:14" ht="77.25" customHeight="1">
      <c r="A2" s="509" t="s">
        <v>1144</v>
      </c>
      <c r="B2" s="509" t="s">
        <v>1038</v>
      </c>
      <c r="C2" s="509" t="s">
        <v>1109</v>
      </c>
      <c r="D2" s="509" t="s">
        <v>1110</v>
      </c>
      <c r="E2" s="509" t="s">
        <v>1145</v>
      </c>
      <c r="F2" s="509" t="s">
        <v>1146</v>
      </c>
      <c r="G2" s="509" t="s">
        <v>1147</v>
      </c>
      <c r="H2" s="509" t="s">
        <v>1148</v>
      </c>
      <c r="I2" s="509" t="s">
        <v>1149</v>
      </c>
      <c r="J2" s="509" t="s">
        <v>837</v>
      </c>
      <c r="K2" s="509" t="s">
        <v>1150</v>
      </c>
      <c r="L2" s="509" t="s">
        <v>1151</v>
      </c>
      <c r="M2" s="509" t="s">
        <v>1152</v>
      </c>
      <c r="N2" s="509" t="s">
        <v>1153</v>
      </c>
    </row>
    <row r="3" spans="1:14" ht="112.5" customHeight="1">
      <c r="A3" s="119">
        <v>1</v>
      </c>
      <c r="B3" s="119" t="s">
        <v>426</v>
      </c>
      <c r="C3" s="33" t="s">
        <v>832</v>
      </c>
      <c r="D3" s="428" t="s">
        <v>833</v>
      </c>
      <c r="E3" s="428" t="s">
        <v>834</v>
      </c>
      <c r="F3" s="247" t="s">
        <v>835</v>
      </c>
      <c r="G3" s="119">
        <v>37</v>
      </c>
      <c r="H3" s="247" t="s">
        <v>1247</v>
      </c>
      <c r="I3" s="427" t="s">
        <v>836</v>
      </c>
      <c r="J3" s="126" t="s">
        <v>838</v>
      </c>
      <c r="K3" s="119" t="s">
        <v>1247</v>
      </c>
      <c r="L3" s="110" t="s">
        <v>1158</v>
      </c>
      <c r="M3" s="429">
        <v>17631204</v>
      </c>
      <c r="N3" s="119" t="s">
        <v>1247</v>
      </c>
    </row>
    <row r="4" spans="1:14" ht="52.5" customHeight="1">
      <c r="A4" s="119">
        <v>2</v>
      </c>
      <c r="B4" s="247" t="s">
        <v>1154</v>
      </c>
      <c r="C4" s="119">
        <v>5040065379</v>
      </c>
      <c r="D4" s="246" t="s">
        <v>1155</v>
      </c>
      <c r="E4" s="246" t="s">
        <v>1156</v>
      </c>
      <c r="F4" s="247" t="s">
        <v>425</v>
      </c>
      <c r="G4" s="119">
        <v>32</v>
      </c>
      <c r="H4" s="119" t="s">
        <v>1247</v>
      </c>
      <c r="I4" s="119" t="s">
        <v>1157</v>
      </c>
      <c r="J4" s="119" t="s">
        <v>1247</v>
      </c>
      <c r="K4" s="119" t="s">
        <v>1158</v>
      </c>
      <c r="L4" s="119" t="s">
        <v>1158</v>
      </c>
      <c r="M4" s="119" t="s">
        <v>1247</v>
      </c>
      <c r="N4" s="119" t="s">
        <v>1247</v>
      </c>
    </row>
    <row r="5" spans="1:14" ht="37.5" customHeight="1">
      <c r="A5" s="119">
        <v>3</v>
      </c>
      <c r="B5" s="119" t="s">
        <v>1271</v>
      </c>
      <c r="C5" s="119" t="s">
        <v>1272</v>
      </c>
      <c r="D5" s="246" t="s">
        <v>1273</v>
      </c>
      <c r="E5" s="246" t="s">
        <v>1274</v>
      </c>
      <c r="F5" s="258" t="s">
        <v>1275</v>
      </c>
      <c r="G5" s="246" t="s">
        <v>1276</v>
      </c>
      <c r="H5" s="119" t="s">
        <v>1247</v>
      </c>
      <c r="I5" s="119" t="s">
        <v>1247</v>
      </c>
      <c r="J5" s="119" t="s">
        <v>1247</v>
      </c>
      <c r="K5" s="110" t="s">
        <v>1158</v>
      </c>
      <c r="L5" s="110" t="s">
        <v>1158</v>
      </c>
      <c r="M5" s="430">
        <v>1400000</v>
      </c>
      <c r="N5" s="110" t="s">
        <v>1277</v>
      </c>
    </row>
    <row r="6" spans="1:14" ht="37.5" customHeight="1">
      <c r="A6" s="119">
        <v>4</v>
      </c>
      <c r="B6" s="119" t="s">
        <v>766</v>
      </c>
      <c r="C6" s="33" t="s">
        <v>767</v>
      </c>
      <c r="D6" s="246" t="s">
        <v>768</v>
      </c>
      <c r="E6" s="246" t="s">
        <v>769</v>
      </c>
      <c r="F6" s="258" t="s">
        <v>770</v>
      </c>
      <c r="G6" s="119">
        <v>11</v>
      </c>
      <c r="H6" s="119" t="s">
        <v>1247</v>
      </c>
      <c r="I6" s="119" t="s">
        <v>1247</v>
      </c>
      <c r="J6" s="119" t="s">
        <v>1247</v>
      </c>
      <c r="K6" s="119" t="s">
        <v>1247</v>
      </c>
      <c r="L6" s="110" t="s">
        <v>1158</v>
      </c>
      <c r="M6" s="430">
        <v>441000</v>
      </c>
      <c r="N6" s="119" t="s">
        <v>1247</v>
      </c>
    </row>
    <row r="7" spans="1:14" ht="37.5" customHeight="1">
      <c r="A7" s="119">
        <v>5</v>
      </c>
      <c r="B7" s="119" t="s">
        <v>1356</v>
      </c>
      <c r="C7" s="119" t="s">
        <v>1357</v>
      </c>
      <c r="D7" s="259" t="s">
        <v>1358</v>
      </c>
      <c r="E7" s="246" t="s">
        <v>1359</v>
      </c>
      <c r="F7" s="126" t="s">
        <v>1360</v>
      </c>
      <c r="G7" s="119">
        <v>53</v>
      </c>
      <c r="H7" s="119" t="s">
        <v>1247</v>
      </c>
      <c r="I7" s="119" t="s">
        <v>1247</v>
      </c>
      <c r="J7" s="119" t="s">
        <v>1247</v>
      </c>
      <c r="K7" s="110" t="s">
        <v>1158</v>
      </c>
      <c r="L7" s="119" t="s">
        <v>1158</v>
      </c>
      <c r="M7" s="119" t="s">
        <v>1247</v>
      </c>
      <c r="N7" s="119" t="s">
        <v>1247</v>
      </c>
    </row>
    <row r="8" spans="1:14" ht="37.5" customHeight="1">
      <c r="A8" s="119">
        <v>6</v>
      </c>
      <c r="B8" s="247" t="s">
        <v>1396</v>
      </c>
      <c r="C8" s="119">
        <v>561136997</v>
      </c>
      <c r="D8" s="246" t="s">
        <v>1397</v>
      </c>
      <c r="E8" s="246" t="s">
        <v>1398</v>
      </c>
      <c r="F8" s="119" t="s">
        <v>1247</v>
      </c>
      <c r="G8" s="119">
        <v>6</v>
      </c>
      <c r="H8" s="119" t="s">
        <v>1247</v>
      </c>
      <c r="I8" s="119" t="s">
        <v>1247</v>
      </c>
      <c r="J8" s="119" t="s">
        <v>1247</v>
      </c>
      <c r="K8" s="119" t="s">
        <v>1247</v>
      </c>
      <c r="L8" s="110" t="s">
        <v>1158</v>
      </c>
      <c r="M8" s="119" t="s">
        <v>1247</v>
      </c>
      <c r="N8" s="119" t="s">
        <v>1247</v>
      </c>
    </row>
    <row r="9" spans="1:14" ht="108.75" customHeight="1">
      <c r="A9" s="119">
        <v>7</v>
      </c>
      <c r="B9" s="119" t="s">
        <v>801</v>
      </c>
      <c r="C9" s="33" t="s">
        <v>802</v>
      </c>
      <c r="D9" s="246" t="s">
        <v>803</v>
      </c>
      <c r="E9" s="246" t="s">
        <v>804</v>
      </c>
      <c r="F9" s="121" t="s">
        <v>805</v>
      </c>
      <c r="G9" s="119">
        <v>21</v>
      </c>
      <c r="H9" s="119">
        <v>138</v>
      </c>
      <c r="I9" s="110" t="s">
        <v>806</v>
      </c>
      <c r="J9" s="110" t="s">
        <v>1247</v>
      </c>
      <c r="K9" s="449" t="s">
        <v>807</v>
      </c>
      <c r="L9" s="110" t="s">
        <v>1158</v>
      </c>
      <c r="M9" s="430">
        <v>1200000</v>
      </c>
      <c r="N9" s="247" t="s">
        <v>808</v>
      </c>
    </row>
    <row r="10" spans="1:14" ht="60" customHeight="1">
      <c r="A10" s="119">
        <v>8</v>
      </c>
      <c r="B10" s="119" t="s">
        <v>1406</v>
      </c>
      <c r="C10" s="119" t="s">
        <v>1407</v>
      </c>
      <c r="D10" s="259" t="s">
        <v>1408</v>
      </c>
      <c r="E10" s="119"/>
      <c r="F10" s="119" t="s">
        <v>1247</v>
      </c>
      <c r="G10" s="119">
        <v>20</v>
      </c>
      <c r="H10" s="119" t="s">
        <v>1247</v>
      </c>
      <c r="I10" s="110" t="s">
        <v>17</v>
      </c>
      <c r="J10" s="110" t="s">
        <v>1247</v>
      </c>
      <c r="K10" s="48" t="s">
        <v>1247</v>
      </c>
      <c r="L10" s="119" t="s">
        <v>1158</v>
      </c>
      <c r="M10" s="431">
        <v>1064889</v>
      </c>
      <c r="N10" s="119" t="s">
        <v>1247</v>
      </c>
    </row>
    <row r="11" spans="1:14" ht="37.5" customHeight="1">
      <c r="A11" s="119">
        <v>9</v>
      </c>
      <c r="B11" s="119" t="s">
        <v>1453</v>
      </c>
      <c r="C11" s="119" t="s">
        <v>1454</v>
      </c>
      <c r="D11" s="259" t="s">
        <v>1455</v>
      </c>
      <c r="E11" s="119">
        <v>7512</v>
      </c>
      <c r="F11" s="246" t="s">
        <v>1456</v>
      </c>
      <c r="G11" s="119">
        <v>25</v>
      </c>
      <c r="H11" s="119">
        <v>178</v>
      </c>
      <c r="I11" s="110" t="s">
        <v>1457</v>
      </c>
      <c r="J11" s="110" t="s">
        <v>1247</v>
      </c>
      <c r="K11" s="119" t="s">
        <v>1247</v>
      </c>
      <c r="L11" s="110" t="s">
        <v>1158</v>
      </c>
      <c r="M11" s="430">
        <v>1331325.29</v>
      </c>
      <c r="N11" s="119" t="s">
        <v>1247</v>
      </c>
    </row>
    <row r="12" spans="1:14" ht="37.5" customHeight="1">
      <c r="A12" s="119">
        <v>10</v>
      </c>
      <c r="B12" s="119" t="s">
        <v>11</v>
      </c>
      <c r="C12" s="119" t="s">
        <v>12</v>
      </c>
      <c r="D12" s="246" t="s">
        <v>13</v>
      </c>
      <c r="E12" s="246" t="s">
        <v>14</v>
      </c>
      <c r="F12" s="247" t="s">
        <v>15</v>
      </c>
      <c r="G12" s="119">
        <v>27</v>
      </c>
      <c r="H12" s="119">
        <v>206</v>
      </c>
      <c r="I12" s="126" t="s">
        <v>16</v>
      </c>
      <c r="J12" s="126" t="s">
        <v>1247</v>
      </c>
      <c r="K12" s="126" t="s">
        <v>18</v>
      </c>
      <c r="L12" s="110" t="s">
        <v>1158</v>
      </c>
      <c r="M12" s="430">
        <v>1353189</v>
      </c>
      <c r="N12" s="247" t="s">
        <v>19</v>
      </c>
    </row>
    <row r="13" spans="1:14" ht="37.5" customHeight="1">
      <c r="A13" s="119">
        <v>11</v>
      </c>
      <c r="B13" s="119" t="s">
        <v>61</v>
      </c>
      <c r="C13" s="119" t="s">
        <v>62</v>
      </c>
      <c r="D13" s="246" t="s">
        <v>63</v>
      </c>
      <c r="E13" s="246" t="s">
        <v>64</v>
      </c>
      <c r="F13" s="247" t="s">
        <v>65</v>
      </c>
      <c r="G13" s="119">
        <v>57</v>
      </c>
      <c r="H13" s="119">
        <v>554</v>
      </c>
      <c r="I13" s="119" t="s">
        <v>1247</v>
      </c>
      <c r="J13" s="119" t="s">
        <v>1247</v>
      </c>
      <c r="K13" s="119" t="s">
        <v>1247</v>
      </c>
      <c r="L13" s="119" t="s">
        <v>1158</v>
      </c>
      <c r="M13" s="456">
        <v>3273759</v>
      </c>
      <c r="N13" s="119" t="s">
        <v>1247</v>
      </c>
    </row>
    <row r="14" spans="1:14" ht="37.5" customHeight="1">
      <c r="A14" s="119">
        <v>12</v>
      </c>
      <c r="B14" s="119" t="s">
        <v>94</v>
      </c>
      <c r="C14" s="119" t="s">
        <v>95</v>
      </c>
      <c r="D14" s="246" t="s">
        <v>96</v>
      </c>
      <c r="E14" s="246" t="s">
        <v>97</v>
      </c>
      <c r="F14" s="121" t="s">
        <v>98</v>
      </c>
      <c r="G14" s="119">
        <v>43</v>
      </c>
      <c r="H14" s="119">
        <v>470</v>
      </c>
      <c r="I14" s="110" t="s">
        <v>99</v>
      </c>
      <c r="J14" s="110" t="s">
        <v>1247</v>
      </c>
      <c r="K14" s="119" t="s">
        <v>1247</v>
      </c>
      <c r="L14" s="110" t="s">
        <v>1158</v>
      </c>
      <c r="M14" s="119" t="s">
        <v>1247</v>
      </c>
      <c r="N14" s="119" t="s">
        <v>1247</v>
      </c>
    </row>
    <row r="15" spans="1:14" ht="37.5" customHeight="1">
      <c r="A15" s="119">
        <v>13</v>
      </c>
      <c r="B15" s="119" t="s">
        <v>182</v>
      </c>
      <c r="C15" s="33" t="s">
        <v>183</v>
      </c>
      <c r="D15" s="246" t="s">
        <v>184</v>
      </c>
      <c r="E15" s="246" t="s">
        <v>185</v>
      </c>
      <c r="F15" s="246" t="s">
        <v>186</v>
      </c>
      <c r="G15" s="119">
        <v>15</v>
      </c>
      <c r="H15" s="119">
        <v>55</v>
      </c>
      <c r="I15" s="126" t="s">
        <v>187</v>
      </c>
      <c r="J15" s="126" t="s">
        <v>1247</v>
      </c>
      <c r="K15" s="119" t="s">
        <v>1247</v>
      </c>
      <c r="L15" s="110" t="s">
        <v>1158</v>
      </c>
      <c r="M15" s="430">
        <v>650009.3</v>
      </c>
      <c r="N15" s="247" t="s">
        <v>188</v>
      </c>
    </row>
    <row r="16" spans="1:14" ht="37.5" customHeight="1">
      <c r="A16" s="119">
        <v>14</v>
      </c>
      <c r="B16" s="119" t="s">
        <v>201</v>
      </c>
      <c r="C16" s="33" t="s">
        <v>202</v>
      </c>
      <c r="D16" s="246" t="s">
        <v>203</v>
      </c>
      <c r="E16" s="246" t="s">
        <v>185</v>
      </c>
      <c r="F16" s="247" t="s">
        <v>204</v>
      </c>
      <c r="G16" s="119">
        <v>16</v>
      </c>
      <c r="H16" s="119">
        <v>109</v>
      </c>
      <c r="I16" s="126" t="s">
        <v>205</v>
      </c>
      <c r="J16" s="126" t="s">
        <v>1247</v>
      </c>
      <c r="K16" s="119" t="s">
        <v>1247</v>
      </c>
      <c r="L16" s="119" t="s">
        <v>1158</v>
      </c>
      <c r="M16" s="119" t="s">
        <v>1247</v>
      </c>
      <c r="N16" s="119" t="s">
        <v>1247</v>
      </c>
    </row>
    <row r="17" spans="1:14" ht="37.5" customHeight="1">
      <c r="A17" s="119">
        <v>15</v>
      </c>
      <c r="B17" s="247" t="s">
        <v>261</v>
      </c>
      <c r="C17" s="33" t="s">
        <v>262</v>
      </c>
      <c r="D17" s="246" t="s">
        <v>263</v>
      </c>
      <c r="E17" s="246" t="s">
        <v>185</v>
      </c>
      <c r="F17" s="119" t="s">
        <v>264</v>
      </c>
      <c r="G17" s="119">
        <v>16</v>
      </c>
      <c r="H17" s="119">
        <v>108</v>
      </c>
      <c r="I17" s="104" t="s">
        <v>1009</v>
      </c>
      <c r="J17" s="104" t="s">
        <v>1247</v>
      </c>
      <c r="K17" s="110" t="s">
        <v>1158</v>
      </c>
      <c r="L17" s="110" t="s">
        <v>1158</v>
      </c>
      <c r="M17" s="457">
        <v>812063</v>
      </c>
      <c r="N17" s="21" t="s">
        <v>265</v>
      </c>
    </row>
    <row r="18" spans="1:14" ht="81.75" customHeight="1">
      <c r="A18" s="119">
        <v>16</v>
      </c>
      <c r="B18" s="119" t="s">
        <v>339</v>
      </c>
      <c r="C18" s="33">
        <v>5040072310</v>
      </c>
      <c r="D18" s="246" t="s">
        <v>340</v>
      </c>
      <c r="E18" s="246" t="s">
        <v>341</v>
      </c>
      <c r="F18" s="121" t="s">
        <v>342</v>
      </c>
      <c r="G18" s="119">
        <v>21</v>
      </c>
      <c r="H18" s="119" t="s">
        <v>1247</v>
      </c>
      <c r="I18" s="126" t="s">
        <v>343</v>
      </c>
      <c r="J18" s="126" t="s">
        <v>1247</v>
      </c>
      <c r="K18" s="119" t="s">
        <v>1247</v>
      </c>
      <c r="L18" s="110" t="s">
        <v>1158</v>
      </c>
      <c r="M18" s="430">
        <v>1560114</v>
      </c>
      <c r="N18" s="247" t="s">
        <v>344</v>
      </c>
    </row>
    <row r="19" spans="1:14" ht="53.25" customHeight="1">
      <c r="A19" s="119">
        <v>17</v>
      </c>
      <c r="B19" s="247" t="s">
        <v>421</v>
      </c>
      <c r="C19" s="119">
        <v>5550006660</v>
      </c>
      <c r="D19" s="246" t="s">
        <v>422</v>
      </c>
      <c r="E19" s="246" t="s">
        <v>423</v>
      </c>
      <c r="F19" s="119" t="s">
        <v>1247</v>
      </c>
      <c r="G19" s="119">
        <v>90</v>
      </c>
      <c r="H19" s="119" t="s">
        <v>1247</v>
      </c>
      <c r="I19" s="247" t="s">
        <v>424</v>
      </c>
      <c r="J19" s="247" t="s">
        <v>1247</v>
      </c>
      <c r="K19" s="119" t="s">
        <v>1158</v>
      </c>
      <c r="L19" s="119" t="s">
        <v>1158</v>
      </c>
      <c r="M19" s="119" t="s">
        <v>1247</v>
      </c>
      <c r="N19" s="119" t="s">
        <v>1247</v>
      </c>
    </row>
    <row r="20" spans="1:14" ht="43.5" customHeight="1">
      <c r="A20" s="119">
        <v>18</v>
      </c>
      <c r="B20" s="110" t="s">
        <v>1520</v>
      </c>
      <c r="C20" s="258" t="s">
        <v>1521</v>
      </c>
      <c r="D20" s="246" t="s">
        <v>1522</v>
      </c>
      <c r="E20" s="119"/>
      <c r="F20" s="247" t="s">
        <v>1523</v>
      </c>
      <c r="G20" s="119">
        <v>5</v>
      </c>
      <c r="H20" s="119" t="s">
        <v>1247</v>
      </c>
      <c r="I20" s="119" t="s">
        <v>1247</v>
      </c>
      <c r="J20" s="119" t="s">
        <v>1247</v>
      </c>
      <c r="K20" s="110" t="s">
        <v>1158</v>
      </c>
      <c r="L20" s="119"/>
      <c r="M20" s="429">
        <v>214584</v>
      </c>
      <c r="N20" s="119"/>
    </row>
  </sheetData>
  <sheetProtection/>
  <printOptions/>
  <pageMargins left="0.19" right="0.17" top="0.41" bottom="0.75" header="0.17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2013-05-23T08:34:09Z</cp:lastPrinted>
  <dcterms:created xsi:type="dcterms:W3CDTF">2003-03-13T10:23:20Z</dcterms:created>
  <dcterms:modified xsi:type="dcterms:W3CDTF">2013-06-18T06:00:15Z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