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łaty zobowiązań" sheetId="1" r:id="rId1"/>
    <sheet name="kwoty długu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<sst xmlns="http://schemas.openxmlformats.org/spreadsheetml/2006/main" count="51" uniqueCount="38">
  <si>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</si>
  <si>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</si>
  <si>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</si>
  <si>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</si>
  <si>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</si>
  <si>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</si>
  <si>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</si>
  <si>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</si>
  <si>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</si>
  <si>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</si>
  <si>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</si>
  <si>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</si>
  <si>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</si>
  <si>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</si>
  <si>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</si>
  <si>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</si>
  <si>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</si>
  <si>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</si>
  <si>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</si>
  <si>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</si>
  <si>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</si>
  <si>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</si>
  <si>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</si>
  <si>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</si>
  <si>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</si>
  <si>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</si>
  <si>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</si>
  <si>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</si>
  <si>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</si>
  <si>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</si>
  <si>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</si>
  <si>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</si>
  <si>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</si>
  <si>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>w Sępólnie Krajeńskim z dnia 23 lutego 2006 roku</t>
  </si>
  <si>
    <t>do UCHWAŁY NR XL/326/06 RADY MIEJSKIEJ</t>
  </si>
  <si>
    <t xml:space="preserve">     Przewodniczący Rady Miejskiej</t>
  </si>
  <si>
    <t xml:space="preserve"> </t>
  </si>
  <si>
    <t xml:space="preserve">          Edward Stachowicz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</si>
</sst>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workbookViewId="0" topLeftCell="A1">
      <pane xSplit="14925" topLeftCell="M1" activePane="topLeft" state="split"/>
      <selection pane="topLeft" activeCell="H29" sqref="H29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36" t="s">
        <v>28</v>
      </c>
      <c r="I4" s="36"/>
      <c r="J4" s="36"/>
    </row>
    <row r="5" spans="1:11" s="3" customFormat="1" ht="15.75">
      <c r="A5" s="31"/>
      <c r="B5" s="31"/>
      <c r="C5" s="31"/>
      <c r="D5" s="31"/>
      <c r="E5" s="31"/>
      <c r="F5" s="31"/>
      <c r="G5" s="31"/>
      <c r="H5" s="37" t="s">
        <v>34</v>
      </c>
      <c r="I5" s="37"/>
      <c r="J5" s="37"/>
      <c r="K5" s="37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38" t="s">
        <v>33</v>
      </c>
      <c r="I6" s="38"/>
      <c r="J6" s="38"/>
      <c r="K6" s="38"/>
    </row>
    <row r="7" s="3" customFormat="1" ht="12.75"/>
    <row r="8" s="3" customFormat="1" ht="12.75"/>
    <row r="9" spans="2:10" s="3" customFormat="1" ht="12.75">
      <c r="B9" s="41" t="s">
        <v>21</v>
      </c>
      <c r="C9" s="43" t="s">
        <v>0</v>
      </c>
      <c r="D9" s="45" t="s">
        <v>22</v>
      </c>
      <c r="E9" s="45"/>
      <c r="F9" s="45"/>
      <c r="G9" s="45"/>
      <c r="H9" s="45"/>
      <c r="I9" s="45"/>
      <c r="J9" s="45"/>
    </row>
    <row r="10" spans="2:10" s="3" customFormat="1" ht="15">
      <c r="B10" s="42"/>
      <c r="C10" s="44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</row>
    <row r="11" spans="2:10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</row>
    <row r="12" spans="2:10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</row>
    <row r="13" spans="2:10" s="3" customFormat="1" ht="15.75">
      <c r="B13" s="16"/>
      <c r="C13" s="17" t="s">
        <v>3</v>
      </c>
      <c r="D13" s="18">
        <v>17200</v>
      </c>
      <c r="E13" s="18">
        <f>7300</f>
        <v>7300</v>
      </c>
      <c r="F13" s="18"/>
      <c r="G13" s="18"/>
      <c r="H13" s="18"/>
      <c r="I13" s="18"/>
      <c r="J13" s="25"/>
    </row>
    <row r="14" spans="2:10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</row>
    <row r="15" spans="2:10" s="3" customFormat="1" ht="15.75">
      <c r="B15" s="16"/>
      <c r="C15" s="17" t="s">
        <v>5</v>
      </c>
      <c r="D15" s="18">
        <v>378520</v>
      </c>
      <c r="E15" s="20">
        <v>467640</v>
      </c>
      <c r="F15" s="20">
        <v>467640</v>
      </c>
      <c r="G15" s="20">
        <v>467640</v>
      </c>
      <c r="H15" s="20">
        <v>459285</v>
      </c>
      <c r="I15" s="20">
        <v>150250</v>
      </c>
      <c r="J15" s="25">
        <v>77090</v>
      </c>
    </row>
    <row r="16" spans="2:10" s="3" customFormat="1" ht="14.25">
      <c r="B16" s="17"/>
      <c r="C16" s="17" t="s">
        <v>3</v>
      </c>
      <c r="D16" s="21">
        <v>102800</v>
      </c>
      <c r="E16" s="21">
        <f>100453+12247</f>
        <v>112700</v>
      </c>
      <c r="F16" s="21">
        <v>75003</v>
      </c>
      <c r="G16" s="21">
        <v>49240</v>
      </c>
      <c r="H16" s="21">
        <v>24494</v>
      </c>
      <c r="I16" s="21">
        <v>6455</v>
      </c>
      <c r="J16" s="25">
        <v>1067</v>
      </c>
    </row>
    <row r="17" spans="2:10" s="3" customFormat="1" ht="36" customHeight="1">
      <c r="B17" s="16" t="s">
        <v>9</v>
      </c>
      <c r="C17" s="14" t="s">
        <v>32</v>
      </c>
      <c r="D17" s="19">
        <v>512043</v>
      </c>
      <c r="E17" s="19">
        <v>586724</v>
      </c>
      <c r="F17" s="19">
        <f>E17</f>
        <v>586724</v>
      </c>
      <c r="G17" s="19">
        <f>F17</f>
        <v>586724</v>
      </c>
      <c r="H17" s="19">
        <v>586724</v>
      </c>
      <c r="I17" s="19">
        <v>374699</v>
      </c>
      <c r="J17" s="25"/>
    </row>
    <row r="18" spans="2:10" s="3" customFormat="1" ht="15.75">
      <c r="B18" s="26" t="s">
        <v>11</v>
      </c>
      <c r="C18" s="16" t="s">
        <v>6</v>
      </c>
      <c r="D18" s="22">
        <f aca="true" t="shared" si="0" ref="D18:J18">SUM(D12:D17)</f>
        <v>1160563</v>
      </c>
      <c r="E18" s="22">
        <f t="shared" si="0"/>
        <v>1342364</v>
      </c>
      <c r="F18" s="22">
        <f t="shared" si="0"/>
        <v>1129367</v>
      </c>
      <c r="G18" s="22">
        <f t="shared" si="0"/>
        <v>1103604</v>
      </c>
      <c r="H18" s="22">
        <f t="shared" si="0"/>
        <v>1070503</v>
      </c>
      <c r="I18" s="22">
        <f t="shared" si="0"/>
        <v>531404</v>
      </c>
      <c r="J18" s="22">
        <f t="shared" si="0"/>
        <v>78157</v>
      </c>
    </row>
    <row r="19" spans="2:10" s="3" customFormat="1" ht="36.75" customHeight="1">
      <c r="B19" s="26" t="s">
        <v>12</v>
      </c>
      <c r="C19" s="27" t="s">
        <v>24</v>
      </c>
      <c r="D19" s="25">
        <v>26841716</v>
      </c>
      <c r="E19" s="25">
        <v>27165693</v>
      </c>
      <c r="F19" s="25">
        <f>E19*1.015</f>
        <v>27573178.394999996</v>
      </c>
      <c r="G19" s="25">
        <f>F19*1.015</f>
        <v>27986776.070924994</v>
      </c>
      <c r="H19" s="25">
        <f>G19*1.015</f>
        <v>28406577.711988866</v>
      </c>
      <c r="I19" s="25">
        <f>H19*1.015</f>
        <v>28832676.377668697</v>
      </c>
      <c r="J19" s="25">
        <f>I19*1.015</f>
        <v>29265166.523333725</v>
      </c>
    </row>
    <row r="20" spans="2:10" s="3" customFormat="1" ht="36.75" customHeight="1">
      <c r="B20" s="26" t="s">
        <v>14</v>
      </c>
      <c r="C20" s="14" t="s">
        <v>25</v>
      </c>
      <c r="D20" s="29">
        <f aca="true" t="shared" si="1" ref="D20:J20">D18/D19*100</f>
        <v>4.323728780976596</v>
      </c>
      <c r="E20" s="29">
        <f t="shared" si="1"/>
        <v>4.941394279910327</v>
      </c>
      <c r="F20" s="29">
        <f t="shared" si="1"/>
        <v>4.095889794862368</v>
      </c>
      <c r="G20" s="29">
        <f t="shared" si="1"/>
        <v>3.9433052138739058</v>
      </c>
      <c r="H20" s="29">
        <f t="shared" si="1"/>
        <v>3.768503938959881</v>
      </c>
      <c r="I20" s="29">
        <f t="shared" si="1"/>
        <v>1.8430616465822773</v>
      </c>
      <c r="J20" s="29">
        <f t="shared" si="1"/>
        <v>0.2670649419940386</v>
      </c>
    </row>
    <row r="21" s="3" customFormat="1" ht="12.75"/>
    <row r="22" s="40" customFormat="1" ht="12.75"/>
    <row r="23" spans="1:9" s="3" customFormat="1" ht="12.75">
      <c r="A23" s="4"/>
      <c r="H23" s="39"/>
      <c r="I23" s="39"/>
    </row>
    <row r="24" spans="8:11" s="3" customFormat="1" ht="12.75">
      <c r="H24" t="s">
        <v>35</v>
      </c>
      <c r="I24" s="28"/>
      <c r="J24" s="12"/>
      <c r="K24" s="12"/>
    </row>
    <row r="25" spans="8:11" s="3" customFormat="1" ht="12.75">
      <c r="H25" t="s">
        <v>36</v>
      </c>
      <c r="I25" s="46"/>
      <c r="J25" s="46"/>
      <c r="K25" s="46"/>
    </row>
    <row r="26" spans="8:11" s="3" customFormat="1" ht="12.75">
      <c r="H26" s="34" t="s">
        <v>37</v>
      </c>
      <c r="I26" s="12"/>
      <c r="J26" s="13"/>
      <c r="K26" s="13"/>
    </row>
    <row r="27" s="3" customFormat="1" ht="12.75"/>
    <row r="28" spans="8:9" s="3" customFormat="1" ht="12.75">
      <c r="H28" s="39"/>
      <c r="I28" s="39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1">
    <mergeCell ref="H23:I23"/>
    <mergeCell ref="H28:I28"/>
    <mergeCell ref="A22:IV22"/>
    <mergeCell ref="B9:B10"/>
    <mergeCell ref="C9:C10"/>
    <mergeCell ref="D9:J9"/>
    <mergeCell ref="I25:K25"/>
    <mergeCell ref="A1:K1"/>
    <mergeCell ref="H4:J4"/>
    <mergeCell ref="H5:K5"/>
    <mergeCell ref="H6:K6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20" sqref="G20:J22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54" t="s">
        <v>17</v>
      </c>
      <c r="G5" s="54"/>
      <c r="H5" s="54"/>
      <c r="I5" s="54"/>
      <c r="J5" s="54"/>
    </row>
    <row r="6" spans="6:10" ht="15.75">
      <c r="F6" s="53" t="s">
        <v>34</v>
      </c>
      <c r="G6" s="53"/>
      <c r="H6" s="53"/>
      <c r="I6" s="53"/>
      <c r="J6" s="53"/>
    </row>
    <row r="7" spans="6:10" ht="15.75">
      <c r="F7" s="53" t="s">
        <v>33</v>
      </c>
      <c r="G7" s="53"/>
      <c r="H7" s="53"/>
      <c r="I7" s="53"/>
      <c r="J7" s="53"/>
    </row>
    <row r="8" spans="7:10" ht="15.75">
      <c r="G8" s="30"/>
      <c r="H8" s="53"/>
      <c r="I8" s="53"/>
      <c r="J8" s="53"/>
    </row>
    <row r="9" spans="9:10" ht="12.75">
      <c r="I9" s="2"/>
      <c r="J9" s="2"/>
    </row>
    <row r="10" spans="1:10" ht="30.75" customHeight="1">
      <c r="A10" s="50" t="s">
        <v>21</v>
      </c>
      <c r="B10" s="50" t="s">
        <v>7</v>
      </c>
      <c r="C10" s="47" t="s">
        <v>26</v>
      </c>
      <c r="D10" s="52" t="s">
        <v>8</v>
      </c>
      <c r="E10" s="52"/>
      <c r="F10" s="52"/>
      <c r="G10" s="52"/>
      <c r="H10" s="52"/>
      <c r="I10" s="52"/>
      <c r="J10" s="52"/>
    </row>
    <row r="11" spans="1:10" ht="15.75" customHeight="1">
      <c r="A11" s="51"/>
      <c r="B11" s="51"/>
      <c r="C11" s="48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</row>
    <row r="12" spans="1:10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</row>
    <row r="13" spans="1:10" ht="29.25" customHeight="1">
      <c r="A13" s="6" t="s">
        <v>4</v>
      </c>
      <c r="B13" s="8" t="s">
        <v>15</v>
      </c>
      <c r="C13" s="9">
        <v>2468065</v>
      </c>
      <c r="D13" s="9">
        <v>2089545</v>
      </c>
      <c r="E13" s="9">
        <v>1621905</v>
      </c>
      <c r="F13" s="9">
        <v>1154265</v>
      </c>
      <c r="G13" s="9">
        <v>686625</v>
      </c>
      <c r="H13" s="9">
        <v>227340</v>
      </c>
      <c r="I13" s="9">
        <v>77090</v>
      </c>
      <c r="J13" s="9">
        <v>0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f>C14-586724</f>
        <v>2721595</v>
      </c>
      <c r="E14" s="9">
        <f>D14-586724</f>
        <v>2134871</v>
      </c>
      <c r="F14" s="9">
        <f>E14-586724</f>
        <v>1548147</v>
      </c>
      <c r="G14" s="9">
        <f>F14-586724</f>
        <v>961423</v>
      </c>
      <c r="H14" s="9">
        <v>374699</v>
      </c>
      <c r="I14" s="9">
        <v>0</v>
      </c>
      <c r="J14" s="9"/>
      <c r="K14" s="33"/>
    </row>
    <row r="15" spans="1:10" ht="18" customHeight="1">
      <c r="A15" s="6" t="s">
        <v>11</v>
      </c>
      <c r="B15" s="8" t="s">
        <v>13</v>
      </c>
      <c r="C15" s="9">
        <f aca="true" t="shared" si="0" ref="C15:J15">SUM(C12:C14)</f>
        <v>6094384</v>
      </c>
      <c r="D15" s="9">
        <f t="shared" si="0"/>
        <v>4979140</v>
      </c>
      <c r="E15" s="9">
        <f t="shared" si="0"/>
        <v>3756776</v>
      </c>
      <c r="F15" s="9">
        <f t="shared" si="0"/>
        <v>2702412</v>
      </c>
      <c r="G15" s="9">
        <f t="shared" si="0"/>
        <v>1648048</v>
      </c>
      <c r="H15" s="9">
        <f t="shared" si="0"/>
        <v>602039</v>
      </c>
      <c r="I15" s="9">
        <f t="shared" si="0"/>
        <v>77090</v>
      </c>
      <c r="J15" s="9">
        <f t="shared" si="0"/>
        <v>0</v>
      </c>
    </row>
    <row r="16" spans="1:10" ht="26.25" customHeight="1">
      <c r="A16" s="6" t="s">
        <v>12</v>
      </c>
      <c r="B16" s="8" t="s">
        <v>16</v>
      </c>
      <c r="C16" s="9">
        <v>25251020</v>
      </c>
      <c r="D16" s="9">
        <v>26841716</v>
      </c>
      <c r="E16" s="9">
        <v>27165693</v>
      </c>
      <c r="F16" s="9">
        <f>E16*1.015</f>
        <v>27573178.394999996</v>
      </c>
      <c r="G16" s="9">
        <f>F16*1.015</f>
        <v>27986776.070924994</v>
      </c>
      <c r="H16" s="9">
        <f>G16*1.015</f>
        <v>28406577.711988866</v>
      </c>
      <c r="I16" s="9">
        <f>H16*1.015</f>
        <v>28832676.377668697</v>
      </c>
      <c r="J16" s="9">
        <f>I16*1.015</f>
        <v>29265166.523333725</v>
      </c>
    </row>
    <row r="17" spans="1:10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1" ref="D17:J17">D15/D16*100</f>
        <v>18.550006266365386</v>
      </c>
      <c r="E17" s="9">
        <f t="shared" si="1"/>
        <v>13.82911895529409</v>
      </c>
      <c r="F17" s="9">
        <f t="shared" si="1"/>
        <v>9.800872287142798</v>
      </c>
      <c r="G17" s="9">
        <f t="shared" si="1"/>
        <v>5.888666832590733</v>
      </c>
      <c r="H17" s="9">
        <f t="shared" si="1"/>
        <v>2.1193647686250925</v>
      </c>
      <c r="I17" s="9">
        <f>I15/I16*100</f>
        <v>0.26737025377119433</v>
      </c>
      <c r="J17" s="9">
        <f t="shared" si="1"/>
        <v>0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49"/>
      <c r="B19" s="49"/>
      <c r="C19" s="49"/>
      <c r="D19" s="49"/>
      <c r="E19" s="49"/>
      <c r="F19" s="49"/>
      <c r="G19" s="49"/>
      <c r="H19" s="49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35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36</v>
      </c>
      <c r="H21" s="46"/>
      <c r="I21" s="46"/>
      <c r="J21" s="46"/>
    </row>
    <row r="22" spans="1:10" ht="12.75">
      <c r="A22" s="5"/>
      <c r="B22" s="11"/>
      <c r="C22" s="12"/>
      <c r="D22" s="12"/>
      <c r="E22" s="12"/>
      <c r="F22" s="12"/>
      <c r="G22" s="34" t="s">
        <v>37</v>
      </c>
      <c r="H22" s="12"/>
      <c r="I22" s="13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46"/>
      <c r="I23" s="46"/>
      <c r="J23" s="46"/>
    </row>
  </sheetData>
  <mergeCells count="11">
    <mergeCell ref="H8:J8"/>
    <mergeCell ref="F6:J6"/>
    <mergeCell ref="F5:J5"/>
    <mergeCell ref="F7:J7"/>
    <mergeCell ref="H21:J21"/>
    <mergeCell ref="H23:J23"/>
    <mergeCell ref="C10:C11"/>
    <mergeCell ref="A19:H19"/>
    <mergeCell ref="B10:B11"/>
    <mergeCell ref="A10:A11"/>
    <mergeCell ref="D10:J10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Alkaida</cp:lastModifiedBy>
  <cp:lastPrinted>2006-02-24T08:25:51Z</cp:lastPrinted>
  <dcterms:created xsi:type="dcterms:W3CDTF">2003-10-29T10:16:25Z</dcterms:created>
  <dcterms:modified xsi:type="dcterms:W3CDTF">2006-03-01T16:27:04Z</dcterms:modified>
  <cp:category/>
  <cp:version/>
  <cp:contentType/>
  <cp:contentStatus/>
</cp:coreProperties>
</file>