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<sst xmlns="http://schemas.openxmlformats.org/spreadsheetml/2006/main" count="101" uniqueCount="92">
  <si>
    <t>Całkowita wartość kosztorysowa w tym robót budowlanych i zakupów</t>
  </si>
  <si>
    <t>Nazwa i lokalizacja inwestycji Klasyfikacja budżetowa</t>
  </si>
  <si>
    <t>Dotychczas poniesione nakłady</t>
  </si>
  <si>
    <t>Nakłady roku planowanego z określeniem źródeł finansowania</t>
  </si>
  <si>
    <t>lp.</t>
  </si>
  <si>
    <t>Droga dojazdowa w pobliżu rzeki Sępolenki                                                   600 60016 6050</t>
  </si>
  <si>
    <t xml:space="preserve"> </t>
  </si>
  <si>
    <t xml:space="preserve">          Edward Stachowicz</t>
  </si>
  <si>
    <t xml:space="preserve">     Przewodniczący Rady Miejskiej</t>
  </si>
  <si>
    <t>Nakłady planowane na rok 2007</t>
  </si>
  <si>
    <t>Adaptacja budynku biurowo administracyjnego                                900 90095 6050</t>
  </si>
  <si>
    <t>Budowa chodników i dróg                         600 60016 6050</t>
  </si>
  <si>
    <t>Nakłady planowane na rok 2008</t>
  </si>
  <si>
    <t>Budowa chodnika w miejscowości Piaseczno</t>
  </si>
  <si>
    <t>Budowa drogi                               600 60016 6050</t>
  </si>
  <si>
    <t>Asfaltowanie drogi na ulicy Szkolnej</t>
  </si>
  <si>
    <t>Odbudowa drogi na ulicy Jeziornej</t>
  </si>
  <si>
    <t>Sporządzenie dokumentacji programowo przestrzennej dla budowy obwodnicy</t>
  </si>
  <si>
    <t>Sporządzenie projeku techniczny wodociągu    w miejscowościach Trzciany i Piaseczno</t>
  </si>
  <si>
    <t>Oświetlenie na ulicy Koronowskiej</t>
  </si>
  <si>
    <t>Oświetlenie targowiska w Sępólnie Kraj.</t>
  </si>
  <si>
    <t xml:space="preserve">Zakup komputerów                        750 75023 6050                                                   </t>
  </si>
  <si>
    <t>Budowa wodociągów  - wodociąg Grochowiec - Świdwie                                    010 01010 6050</t>
  </si>
  <si>
    <t xml:space="preserve">Zakup komputerów oraz kserokopiarki  na potrzeby adminstarcji samorządowej </t>
  </si>
  <si>
    <t xml:space="preserve">Utwardzenie dróg na terenie sołectw </t>
  </si>
  <si>
    <t xml:space="preserve">Budowa chodnika                                600 60016 6050                      </t>
  </si>
  <si>
    <t>Sporządzenie projeku technicznego wodociągu                                      010 01010 6050</t>
  </si>
  <si>
    <t>Utwardzenie dróg na terenie sołectw                                              600 60016 6050</t>
  </si>
  <si>
    <t>Oświetlenie targowiska w Sępólnie Kraj.                               900 90015 6050</t>
  </si>
  <si>
    <t>Oświetlenie na ulicy Koronowskiej                                900 90015 6050</t>
  </si>
  <si>
    <t xml:space="preserve">Wykonanie dalszego ocinka drogi dojazdowej do targowiska  miejskiego wraz z jego budową </t>
  </si>
  <si>
    <t xml:space="preserve">Budowa wodociągu Grochowiec - Świdwie łacznie ze stacja podwyższania .  </t>
  </si>
  <si>
    <t>Sporządzenie projektów technicznych na budowę dróg wewnętrznych na terenie miasta</t>
  </si>
  <si>
    <t>Zwięzły opis prac do wykonania w 2006 roku (zakres rzeczowy)</t>
  </si>
  <si>
    <t>Załącznik Nr 4</t>
  </si>
  <si>
    <t>WYKAZ ZADAŃ INWESTYCYJNYCH GMINY SĘPÓLNO KRAJ. PLANOWANYCH W 2006 ROKU I LATACH NASTĘPNYCH</t>
  </si>
  <si>
    <t>Remont pomieszczeń z przystosowaniem na budynek mieszkalny - Zalesie 37                                                 700 70004 6050</t>
  </si>
  <si>
    <t>Adaptacja pomieszczeń na lokal mieszkalny</t>
  </si>
  <si>
    <t>Sporządzenie projektów technicznych na budowę dróg                  600 60016 6050</t>
  </si>
  <si>
    <t>Budowa sieci kanalizacji sanitarnej i deszczowej - pozostała                                             900 90001 6050</t>
  </si>
  <si>
    <t xml:space="preserve">Zabezpieczenie udziału wkładu własnego Gminy w programie "Odnowa Wsi związanego z budową i urządzaniem boisk sportowych w Gminie Sępólno Krajeńskie </t>
  </si>
  <si>
    <t>Budowa i urządzanie boisk sportowych w Gminie Sępólno Krajeńskie współfinansowane z programu "Odnowa wsi"</t>
  </si>
  <si>
    <t>Remont świetlic wiejskich zakup komputerów oraz zakup sprzętu AGD RTV z wyposażeniem w meble kuchenne współfinansowane z programu "Odnowa wsi"</t>
  </si>
  <si>
    <t>Zabezpieczenie udziału wkładu własnego gminy w programie "Odnowa wsi" na remont świetlic wiejskich wraz z zakupem komputerów oraz zakupem sprzętu AGD RTV i wyposażeniem w meble kuchenne.</t>
  </si>
  <si>
    <t>Modernizacja budynku urzędu                                      900 90095 6050</t>
  </si>
  <si>
    <t>Budowa sieci kanalizacji sanitarnej i deszczowej              Sępólno Krajeńskie - Kawle - etap VII                                                                  900 90001 6050</t>
  </si>
  <si>
    <t>Sporządzenie dokumentacji   na odwodnice                                                 600 60016 6050</t>
  </si>
  <si>
    <t>900900016050                           Razem poz 1 - 2</t>
  </si>
  <si>
    <t>900 90095 6050                          Razem poz. 7 - 9</t>
  </si>
  <si>
    <t xml:space="preserve">Adaptacja budynku przy ul. Szkolnej na potrzeby OPS wraz z robotami budowlanymi w kondygacji piwnicznej </t>
  </si>
  <si>
    <t>Planuje się pozyskanie pieniędzy z funduszy strukturalnych i innych źródeł  w wysokości 70% .</t>
  </si>
  <si>
    <t xml:space="preserve">Razem </t>
  </si>
  <si>
    <t>Przebudowa budynku na stołówkę przy Klubie Sportowm                              926 92601 6230</t>
  </si>
  <si>
    <t>Dotacja inwestycyjna na przebudowę stołówki przy Klubie Sportowym Krajna</t>
  </si>
  <si>
    <t>Sieć wodociągowa we wsi Wiśniewka                                   010 01010 6050</t>
  </si>
  <si>
    <t xml:space="preserve">Budowa wodociągu w Wiśniewce. Wartość cwłkowita 578 914 PLN z czego planuje się pozyskanie środków z funduszy strukturalnych w wysokości 70 % i innych źródeł.  </t>
  </si>
  <si>
    <t>Sporządzenie dokumentacji  - odgazowanie na wysypisku smieci                                        900 90002 6050</t>
  </si>
  <si>
    <t>Sporządzenie dokumentacji technicznej - odprowadzenie gazów na wysypisku śmieci w Włościbórku</t>
  </si>
  <si>
    <t>Hala widowiskowo-sportowa              926 926001 6050</t>
  </si>
  <si>
    <t>Sporządzenie dokumentacji technicznej budowy hali</t>
  </si>
  <si>
    <t>Budowa wodociągu wiejskiego  Dziechowo  etap I                                     010 01010 6050</t>
  </si>
  <si>
    <t>Budowa wodociągu wiejskiego  Dziechowo  etap II                                     010 01010 6050</t>
  </si>
  <si>
    <t>Budowa wodociągu w miejscowości Dziechowo.                                               Zakończony został etap I,</t>
  </si>
  <si>
    <t xml:space="preserve"> Planowany jest etap II</t>
  </si>
  <si>
    <t xml:space="preserve">Budowa chodników (w tym promenady) </t>
  </si>
  <si>
    <t>Adaptacja budynku w Wałdowie na lokale socjalne</t>
  </si>
  <si>
    <t xml:space="preserve">Remont budynku Urzędu - elewacja - roboty budowlne,  od wewnętrznej strony obiektu. </t>
  </si>
  <si>
    <t>900 90015 6050                           Razem poz. 19 - 20</t>
  </si>
  <si>
    <t>Remont budynku w  Wałdowie                                900 90095 6050</t>
  </si>
  <si>
    <t>Termomodernizacja budynku Zespołu Szkół w Lutowie              801 80101 6050</t>
  </si>
  <si>
    <t>Termomodernizacja budynku zespołu szkół w Lutowie. Przewidywana pożyczka w kwocie 400 000 zł z WFOŚiGW oraz środki własne.</t>
  </si>
  <si>
    <t>Budowa chodnika oraz utwardzenie placu w miejscowości Lutowo.</t>
  </si>
  <si>
    <t xml:space="preserve">Rozwój obszarów wiejskich                                            budowa boisk                                          010  01038 6058                                                   </t>
  </si>
  <si>
    <t>Rozwój obszarów wiejskich                                    place zabaw                                010 01038 6058</t>
  </si>
  <si>
    <t>Urządzanie placów zabaw w gminie Sępólno Krajeńskie z programu "Odnowa Wsi"</t>
  </si>
  <si>
    <t>Zabezpieczenie udziału wkładu własnego gminy w programie "Odnowa wsi" na urządzanie placów zabaw.</t>
  </si>
  <si>
    <t>Ogrodzenie cmentarza w Wałdowie                                  710 71035 6050</t>
  </si>
  <si>
    <t>Zakup autobusu                          801 80113 6060</t>
  </si>
  <si>
    <t>010 01038                                 Razem poz 29 - 31</t>
  </si>
  <si>
    <t>w Sępólnie Krajeńskim z dnia 31 sierpnia 2006 roku</t>
  </si>
  <si>
    <t>Wykonanie ogrodzenia części gminnej cmentarza w miejscowości Wałdowo</t>
  </si>
  <si>
    <t>Zakup autobusu 20-to osobowego (19+1) przystosowanego do przewozu osób niepełnosprawnych, w tym 2 na wózkach inwalidzkich. Zadanie dofinansowane z PEFRON w kwocie 172 500 zł</t>
  </si>
  <si>
    <t xml:space="preserve">                                                            010  01038 6059 </t>
  </si>
  <si>
    <t>Rozwój obszarów wiejskich                                    świetlice                                             010 01038 6068</t>
  </si>
  <si>
    <t>900 90001 6058</t>
  </si>
  <si>
    <t>900 90001 6059</t>
  </si>
  <si>
    <t>010 01010 6050                           Razem poz. 3 - 6</t>
  </si>
  <si>
    <t>600 60016 6050                            Razem poz. 10 - 18</t>
  </si>
  <si>
    <t>010 01038 6069</t>
  </si>
  <si>
    <t>010 01038 6059</t>
  </si>
  <si>
    <t>Budowa kolektora od ul. Turystycznej w kierunku do ul. Wodnej. Wartość zadania 1404546,08. Pozyskano środki z funduszy zewnetrznych w wysokości 70 %. Na kwotę 420000 PLN posiadamy promesę z WFOŚiGW.</t>
  </si>
  <si>
    <t>UCHWAŁY NR XLVI/356/06 RADY MIEJSKIEJ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</si>
</sst>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ill="1" applyBorder="1" applyAlignment="1">
      <alignment vertical="justify"/>
    </xf>
    <xf numFmtId="3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vertical="top" wrapText="1"/>
    </xf>
    <xf numFmtId="3" fontId="0" fillId="2" borderId="0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justify"/>
    </xf>
    <xf numFmtId="4" fontId="0" fillId="2" borderId="0" xfId="0" applyNumberFormat="1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2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4" fontId="6" fillId="3" borderId="2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vertical="top" wrapText="1"/>
    </xf>
    <xf numFmtId="4" fontId="0" fillId="2" borderId="1" xfId="0" applyNumberFormat="1" applyFill="1" applyBorder="1" applyAlignment="1">
      <alignment/>
    </xf>
    <xf numFmtId="0" fontId="8" fillId="0" borderId="1" xfId="0" applyFont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justify"/>
    </xf>
    <xf numFmtId="2" fontId="6" fillId="0" borderId="0" xfId="0" applyNumberFormat="1" applyFont="1" applyFill="1" applyBorder="1" applyAlignment="1">
      <alignment vertical="center"/>
    </xf>
    <xf numFmtId="4" fontId="0" fillId="0" borderId="3" xfId="0" applyNumberFormat="1" applyBorder="1" applyAlignment="1">
      <alignment/>
    </xf>
    <xf numFmtId="49" fontId="0" fillId="0" borderId="4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75" zoomScaleNormal="75" workbookViewId="0" topLeftCell="A31">
      <selection activeCell="I41" sqref="I41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5.7109375" style="0" customWidth="1"/>
    <col min="4" max="4" width="14.00390625" style="0" customWidth="1"/>
    <col min="5" max="5" width="16.28125" style="0" customWidth="1"/>
    <col min="6" max="6" width="13.57421875" style="0" customWidth="1"/>
    <col min="7" max="7" width="10.7109375" style="0" customWidth="1"/>
    <col min="8" max="8" width="38.57421875" style="0" customWidth="1"/>
    <col min="9" max="9" width="10.421875" style="0" bestFit="1" customWidth="1"/>
    <col min="10" max="10" width="11.00390625" style="0" bestFit="1" customWidth="1"/>
    <col min="11" max="11" width="15.8515625" style="0" customWidth="1"/>
  </cols>
  <sheetData>
    <row r="1" spans="2:11" ht="18.75" customHeight="1">
      <c r="B1" s="92" t="s">
        <v>35</v>
      </c>
      <c r="C1" s="92"/>
      <c r="D1" s="92"/>
      <c r="E1" s="92"/>
      <c r="F1" s="92"/>
      <c r="G1" s="92"/>
      <c r="H1" s="92"/>
      <c r="I1" s="12"/>
      <c r="J1" s="12"/>
      <c r="K1" s="12"/>
    </row>
    <row r="2" spans="1:11" ht="3" customHeight="1" hidden="1">
      <c r="A2" s="12"/>
      <c r="B2" s="14"/>
      <c r="C2" s="14"/>
      <c r="D2" s="14"/>
      <c r="E2" s="14"/>
      <c r="F2" s="14"/>
      <c r="G2" s="14"/>
      <c r="H2" s="14"/>
      <c r="I2" s="12"/>
      <c r="J2" s="12"/>
      <c r="K2" s="12"/>
    </row>
    <row r="3" spans="1:11" ht="17.25" customHeight="1">
      <c r="A3" s="12"/>
      <c r="B3" s="14"/>
      <c r="C3" s="14"/>
      <c r="D3" s="14"/>
      <c r="E3" s="14"/>
      <c r="F3" s="91" t="s">
        <v>34</v>
      </c>
      <c r="G3" s="91"/>
      <c r="H3" s="91"/>
      <c r="I3" s="12"/>
      <c r="J3" s="12"/>
      <c r="K3" s="12"/>
    </row>
    <row r="4" spans="1:11" ht="13.5" customHeight="1">
      <c r="A4" s="12"/>
      <c r="B4" s="14"/>
      <c r="C4" s="14"/>
      <c r="D4" s="14"/>
      <c r="E4" s="14"/>
      <c r="F4" s="90" t="s">
        <v>91</v>
      </c>
      <c r="G4" s="90"/>
      <c r="H4" s="90"/>
      <c r="I4" s="12"/>
      <c r="J4" s="12"/>
      <c r="K4" s="12"/>
    </row>
    <row r="5" spans="1:11" ht="15" customHeight="1">
      <c r="A5" s="12"/>
      <c r="B5" s="14"/>
      <c r="C5" s="14"/>
      <c r="D5" s="14"/>
      <c r="E5" s="14"/>
      <c r="F5" s="90" t="s">
        <v>79</v>
      </c>
      <c r="G5" s="90"/>
      <c r="H5" s="90"/>
      <c r="I5" s="12"/>
      <c r="J5" s="12"/>
      <c r="K5" s="12"/>
    </row>
    <row r="6" spans="1:11" ht="5.25" customHeight="1" hidden="1">
      <c r="A6" s="12"/>
      <c r="B6" s="14"/>
      <c r="C6" s="14"/>
      <c r="D6" s="14"/>
      <c r="E6" s="14"/>
      <c r="F6" s="14"/>
      <c r="G6" s="14"/>
      <c r="H6" s="14"/>
      <c r="I6" s="12"/>
      <c r="J6" s="12"/>
      <c r="K6" s="12"/>
    </row>
    <row r="7" spans="1:11" ht="81" customHeight="1">
      <c r="A7" s="1" t="s">
        <v>4</v>
      </c>
      <c r="B7" s="1" t="s">
        <v>1</v>
      </c>
      <c r="C7" s="1" t="s">
        <v>0</v>
      </c>
      <c r="D7" s="1" t="s">
        <v>2</v>
      </c>
      <c r="E7" s="1" t="s">
        <v>3</v>
      </c>
      <c r="F7" s="1" t="s">
        <v>9</v>
      </c>
      <c r="G7" s="1" t="s">
        <v>12</v>
      </c>
      <c r="H7" s="1" t="s">
        <v>33</v>
      </c>
      <c r="I7" s="12"/>
      <c r="J7" s="12"/>
      <c r="K7" s="12"/>
    </row>
    <row r="8" spans="1:11" ht="13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2"/>
      <c r="J8" s="12"/>
      <c r="K8" s="12"/>
    </row>
    <row r="9" spans="1:11" ht="63.75" customHeight="1">
      <c r="A9" s="33">
        <v>1</v>
      </c>
      <c r="B9" s="34" t="s">
        <v>45</v>
      </c>
      <c r="C9" s="73">
        <f>SUM(E9:E11)</f>
        <v>1404546.08</v>
      </c>
      <c r="D9" s="54"/>
      <c r="E9" s="73">
        <v>420000</v>
      </c>
      <c r="F9" s="54"/>
      <c r="G9" s="75"/>
      <c r="H9" s="88" t="s">
        <v>90</v>
      </c>
      <c r="I9" s="15"/>
      <c r="J9" s="15"/>
      <c r="K9" s="12"/>
    </row>
    <row r="10" spans="1:11" s="53" customFormat="1" ht="16.5" customHeight="1">
      <c r="A10" s="57"/>
      <c r="B10" s="74" t="s">
        <v>84</v>
      </c>
      <c r="C10" s="55"/>
      <c r="D10" s="55"/>
      <c r="E10" s="62">
        <v>843896.64</v>
      </c>
      <c r="F10" s="55"/>
      <c r="G10" s="55"/>
      <c r="H10" s="89"/>
      <c r="I10" s="51"/>
      <c r="J10" s="51"/>
      <c r="K10" s="52"/>
    </row>
    <row r="11" spans="1:11" s="53" customFormat="1" ht="15.75" customHeight="1">
      <c r="A11" s="58"/>
      <c r="B11" s="74" t="s">
        <v>85</v>
      </c>
      <c r="C11" s="50"/>
      <c r="D11" s="50"/>
      <c r="E11" s="61">
        <v>140649.44</v>
      </c>
      <c r="F11" s="50"/>
      <c r="G11" s="50"/>
      <c r="H11" s="56"/>
      <c r="I11" s="51"/>
      <c r="J11" s="51"/>
      <c r="K11" s="52"/>
    </row>
    <row r="12" spans="1:11" ht="52.5" customHeight="1">
      <c r="A12" s="6">
        <v>2</v>
      </c>
      <c r="B12" s="4" t="s">
        <v>39</v>
      </c>
      <c r="C12" s="65">
        <f>SUM(D12:G12)</f>
        <v>5493290</v>
      </c>
      <c r="D12" s="65">
        <v>2047394</v>
      </c>
      <c r="E12" s="65">
        <v>521358</v>
      </c>
      <c r="F12" s="65">
        <v>2924538</v>
      </c>
      <c r="G12" s="65"/>
      <c r="H12" s="4" t="s">
        <v>50</v>
      </c>
      <c r="I12" s="15"/>
      <c r="J12" s="15"/>
      <c r="K12" s="12"/>
    </row>
    <row r="13" spans="1:11" s="48" customFormat="1" ht="30" customHeight="1">
      <c r="A13" s="44"/>
      <c r="B13" s="45" t="s">
        <v>47</v>
      </c>
      <c r="C13" s="43">
        <f>SUM(C9:C12)</f>
        <v>6897836.08</v>
      </c>
      <c r="D13" s="43">
        <f>SUM(D9:D12)</f>
        <v>2047394</v>
      </c>
      <c r="E13" s="43">
        <f>SUM(E9:E12)</f>
        <v>1925904.08</v>
      </c>
      <c r="F13" s="43">
        <f>SUM(F9:F12)</f>
        <v>2924538</v>
      </c>
      <c r="G13" s="43"/>
      <c r="H13" s="46"/>
      <c r="I13" s="47"/>
      <c r="J13" s="47"/>
      <c r="K13" s="47"/>
    </row>
    <row r="14" spans="1:11" ht="40.5" customHeight="1">
      <c r="A14" s="6">
        <v>3</v>
      </c>
      <c r="B14" s="4" t="s">
        <v>22</v>
      </c>
      <c r="C14" s="76">
        <f>SUM(D14:E14)</f>
        <v>274493</v>
      </c>
      <c r="D14" s="65">
        <v>164493</v>
      </c>
      <c r="E14" s="65">
        <v>110000</v>
      </c>
      <c r="F14" s="65"/>
      <c r="G14" s="77"/>
      <c r="H14" s="4" t="s">
        <v>31</v>
      </c>
      <c r="I14" s="15"/>
      <c r="J14" s="15"/>
      <c r="K14" s="12"/>
    </row>
    <row r="15" spans="1:11" s="20" customFormat="1" ht="38.25">
      <c r="A15" s="13">
        <v>4</v>
      </c>
      <c r="B15" s="10" t="s">
        <v>26</v>
      </c>
      <c r="C15" s="76">
        <f>SUM(D15:G15)</f>
        <v>50000</v>
      </c>
      <c r="D15" s="76"/>
      <c r="E15" s="76">
        <v>50000</v>
      </c>
      <c r="F15" s="76"/>
      <c r="G15" s="78"/>
      <c r="H15" s="4" t="s">
        <v>18</v>
      </c>
      <c r="I15" s="22"/>
      <c r="J15" s="22"/>
      <c r="K15" s="19"/>
    </row>
    <row r="16" spans="1:11" ht="39" customHeight="1">
      <c r="A16" s="33">
        <v>5</v>
      </c>
      <c r="B16" s="34" t="s">
        <v>60</v>
      </c>
      <c r="C16" s="54">
        <v>254615</v>
      </c>
      <c r="D16" s="54"/>
      <c r="E16" s="54">
        <v>254615</v>
      </c>
      <c r="F16" s="54"/>
      <c r="G16" s="75"/>
      <c r="H16" s="34" t="s">
        <v>62</v>
      </c>
      <c r="I16" s="12"/>
      <c r="J16" s="12"/>
      <c r="K16" s="12"/>
    </row>
    <row r="17" spans="1:11" ht="38.25">
      <c r="A17" s="59"/>
      <c r="B17" s="10" t="s">
        <v>61</v>
      </c>
      <c r="C17" s="76">
        <v>49512</v>
      </c>
      <c r="D17" s="76"/>
      <c r="E17" s="76">
        <v>49512</v>
      </c>
      <c r="F17" s="76"/>
      <c r="G17" s="78"/>
      <c r="H17" s="10" t="s">
        <v>63</v>
      </c>
      <c r="I17" s="12"/>
      <c r="J17" s="12"/>
      <c r="K17" s="12"/>
    </row>
    <row r="18" spans="1:11" ht="51.75" customHeight="1">
      <c r="A18" s="6">
        <v>6</v>
      </c>
      <c r="B18" s="4" t="s">
        <v>54</v>
      </c>
      <c r="C18" s="65">
        <v>578914</v>
      </c>
      <c r="D18" s="65"/>
      <c r="E18" s="79">
        <v>133181</v>
      </c>
      <c r="F18" s="65">
        <v>445733</v>
      </c>
      <c r="G18" s="77"/>
      <c r="H18" s="4" t="s">
        <v>55</v>
      </c>
      <c r="I18" s="15"/>
      <c r="J18" s="15"/>
      <c r="K18" s="12"/>
    </row>
    <row r="19" spans="1:11" s="27" customFormat="1" ht="27.75" customHeight="1">
      <c r="A19" s="23"/>
      <c r="B19" s="24" t="s">
        <v>86</v>
      </c>
      <c r="C19" s="43">
        <f>SUM(C14:C18)</f>
        <v>1207534</v>
      </c>
      <c r="D19" s="43">
        <f>SUM(D14:D16)</f>
        <v>164493</v>
      </c>
      <c r="E19" s="43">
        <f>SUM(E14:E18)</f>
        <v>597308</v>
      </c>
      <c r="F19" s="43">
        <f>SUM(F14:F18)</f>
        <v>445733</v>
      </c>
      <c r="G19" s="43"/>
      <c r="H19" s="25"/>
      <c r="I19" s="26"/>
      <c r="J19" s="26"/>
      <c r="K19" s="26"/>
    </row>
    <row r="20" spans="1:11" ht="43.5" customHeight="1">
      <c r="A20" s="6">
        <v>7</v>
      </c>
      <c r="B20" s="3" t="s">
        <v>10</v>
      </c>
      <c r="C20" s="65">
        <f>SUM(D20:G20)</f>
        <v>535424</v>
      </c>
      <c r="D20" s="65">
        <v>335424</v>
      </c>
      <c r="E20" s="65">
        <v>200000</v>
      </c>
      <c r="F20" s="65"/>
      <c r="G20" s="77"/>
      <c r="H20" s="4" t="s">
        <v>49</v>
      </c>
      <c r="I20" s="15"/>
      <c r="J20" s="15"/>
      <c r="K20" s="12"/>
    </row>
    <row r="21" spans="1:11" s="20" customFormat="1" ht="41.25" customHeight="1">
      <c r="A21" s="6">
        <v>8</v>
      </c>
      <c r="B21" s="5" t="s">
        <v>44</v>
      </c>
      <c r="C21" s="65">
        <f>SUM(D21:G21)</f>
        <v>300902</v>
      </c>
      <c r="D21" s="80">
        <v>180902</v>
      </c>
      <c r="E21" s="80">
        <v>120000</v>
      </c>
      <c r="F21" s="80" t="s">
        <v>6</v>
      </c>
      <c r="G21" s="80"/>
      <c r="H21" s="5" t="s">
        <v>66</v>
      </c>
      <c r="I21" s="22"/>
      <c r="J21" s="22"/>
      <c r="K21" s="19"/>
    </row>
    <row r="22" spans="1:11" ht="38.25" customHeight="1">
      <c r="A22" s="13">
        <v>9</v>
      </c>
      <c r="B22" s="5" t="s">
        <v>68</v>
      </c>
      <c r="C22" s="76">
        <f>SUM(D22:G22)</f>
        <v>45065</v>
      </c>
      <c r="D22" s="76"/>
      <c r="E22" s="76">
        <v>45065</v>
      </c>
      <c r="F22" s="76"/>
      <c r="G22" s="78"/>
      <c r="H22" s="5" t="s">
        <v>65</v>
      </c>
      <c r="I22" s="12"/>
      <c r="J22" s="12"/>
      <c r="K22" s="12"/>
    </row>
    <row r="23" spans="1:11" s="38" customFormat="1" ht="30" customHeight="1">
      <c r="A23" s="28"/>
      <c r="B23" s="29" t="s">
        <v>48</v>
      </c>
      <c r="C23" s="81">
        <f>SUM(C20:C22)</f>
        <v>881391</v>
      </c>
      <c r="D23" s="82">
        <f>SUM(D20:D22)</f>
        <v>516326</v>
      </c>
      <c r="E23" s="82">
        <f>SUM(E20:E22)</f>
        <v>365065</v>
      </c>
      <c r="F23" s="82"/>
      <c r="G23" s="82"/>
      <c r="H23" s="29"/>
      <c r="I23" s="39"/>
      <c r="J23" s="39"/>
      <c r="K23" s="37"/>
    </row>
    <row r="24" spans="1:11" ht="51.75" customHeight="1">
      <c r="A24" s="6">
        <v>10</v>
      </c>
      <c r="B24" s="3" t="s">
        <v>5</v>
      </c>
      <c r="C24" s="65">
        <f>SUM(D24:G24)</f>
        <v>308500</v>
      </c>
      <c r="D24" s="65">
        <v>108500</v>
      </c>
      <c r="E24" s="65">
        <v>200000</v>
      </c>
      <c r="F24" s="65" t="s">
        <v>6</v>
      </c>
      <c r="G24" s="65" t="s">
        <v>6</v>
      </c>
      <c r="H24" s="3" t="s">
        <v>30</v>
      </c>
      <c r="I24" s="12"/>
      <c r="J24" s="12"/>
      <c r="K24" s="12"/>
    </row>
    <row r="25" spans="1:11" ht="40.5" customHeight="1">
      <c r="A25" s="13">
        <v>11</v>
      </c>
      <c r="B25" s="11" t="s">
        <v>11</v>
      </c>
      <c r="C25" s="76">
        <v>380483</v>
      </c>
      <c r="D25" s="76" t="s">
        <v>6</v>
      </c>
      <c r="E25" s="76">
        <v>380483</v>
      </c>
      <c r="F25" s="76"/>
      <c r="G25" s="78"/>
      <c r="H25" s="4" t="s">
        <v>64</v>
      </c>
      <c r="I25" s="12"/>
      <c r="J25" s="12"/>
      <c r="K25" s="12"/>
    </row>
    <row r="26" spans="1:11" ht="37.5" customHeight="1">
      <c r="A26" s="13">
        <v>12</v>
      </c>
      <c r="B26" s="11" t="s">
        <v>25</v>
      </c>
      <c r="C26" s="76">
        <v>40000</v>
      </c>
      <c r="D26" s="76"/>
      <c r="E26" s="76">
        <v>40000</v>
      </c>
      <c r="F26" s="76"/>
      <c r="G26" s="78"/>
      <c r="H26" s="4" t="s">
        <v>71</v>
      </c>
      <c r="I26" s="12"/>
      <c r="J26" s="12"/>
      <c r="K26" s="12"/>
    </row>
    <row r="27" spans="1:11" ht="33.75" customHeight="1">
      <c r="A27" s="13">
        <v>13</v>
      </c>
      <c r="B27" s="11" t="s">
        <v>25</v>
      </c>
      <c r="C27" s="76">
        <v>180000</v>
      </c>
      <c r="D27" s="76"/>
      <c r="E27" s="76">
        <v>170000</v>
      </c>
      <c r="F27" s="76">
        <v>10000</v>
      </c>
      <c r="G27" s="78"/>
      <c r="H27" s="4" t="s">
        <v>13</v>
      </c>
      <c r="I27" s="12"/>
      <c r="J27" s="12"/>
      <c r="K27" s="12"/>
    </row>
    <row r="28" spans="1:11" ht="45" customHeight="1">
      <c r="A28" s="13">
        <v>14</v>
      </c>
      <c r="B28" s="11" t="s">
        <v>27</v>
      </c>
      <c r="C28" s="76">
        <f aca="true" t="shared" si="0" ref="C28:C38">SUM(D28:G28)</f>
        <v>150000</v>
      </c>
      <c r="D28" s="76"/>
      <c r="E28" s="76">
        <v>150000</v>
      </c>
      <c r="F28" s="76"/>
      <c r="G28" s="78"/>
      <c r="H28" s="4" t="s">
        <v>24</v>
      </c>
      <c r="I28" s="12"/>
      <c r="J28" s="12"/>
      <c r="K28" s="12"/>
    </row>
    <row r="29" spans="1:8" s="12" customFormat="1" ht="31.5" customHeight="1">
      <c r="A29" s="13">
        <v>15</v>
      </c>
      <c r="B29" s="11" t="s">
        <v>14</v>
      </c>
      <c r="C29" s="76">
        <f t="shared" si="0"/>
        <v>80000</v>
      </c>
      <c r="D29" s="76"/>
      <c r="E29" s="76">
        <v>80000</v>
      </c>
      <c r="F29" s="76"/>
      <c r="G29" s="78"/>
      <c r="H29" s="4" t="s">
        <v>15</v>
      </c>
    </row>
    <row r="30" spans="1:8" s="12" customFormat="1" ht="36" customHeight="1">
      <c r="A30" s="13">
        <v>16</v>
      </c>
      <c r="B30" s="11" t="s">
        <v>14</v>
      </c>
      <c r="C30" s="76">
        <f t="shared" si="0"/>
        <v>150000</v>
      </c>
      <c r="D30" s="76"/>
      <c r="E30" s="76">
        <v>150000</v>
      </c>
      <c r="F30" s="76"/>
      <c r="G30" s="78"/>
      <c r="H30" s="4" t="s">
        <v>16</v>
      </c>
    </row>
    <row r="31" spans="1:11" ht="38.25">
      <c r="A31" s="13">
        <v>17</v>
      </c>
      <c r="B31" s="11" t="s">
        <v>46</v>
      </c>
      <c r="C31" s="76">
        <f t="shared" si="0"/>
        <v>80000</v>
      </c>
      <c r="D31" s="76"/>
      <c r="E31" s="76">
        <v>80000</v>
      </c>
      <c r="F31" s="76"/>
      <c r="G31" s="78"/>
      <c r="H31" s="4" t="s">
        <v>17</v>
      </c>
      <c r="I31" s="12"/>
      <c r="J31" s="12"/>
      <c r="K31" s="12"/>
    </row>
    <row r="32" spans="1:11" ht="46.5" customHeight="1">
      <c r="A32" s="13">
        <v>18</v>
      </c>
      <c r="B32" s="3" t="s">
        <v>38</v>
      </c>
      <c r="C32" s="76">
        <f t="shared" si="0"/>
        <v>100000</v>
      </c>
      <c r="D32" s="76"/>
      <c r="E32" s="76">
        <v>100000</v>
      </c>
      <c r="F32" s="76"/>
      <c r="G32" s="78"/>
      <c r="H32" s="3" t="s">
        <v>32</v>
      </c>
      <c r="I32" s="12"/>
      <c r="J32" s="12"/>
      <c r="K32" s="12"/>
    </row>
    <row r="33" spans="1:11" s="38" customFormat="1" ht="33" customHeight="1">
      <c r="A33" s="28"/>
      <c r="B33" s="30" t="s">
        <v>87</v>
      </c>
      <c r="C33" s="83">
        <f>SUM(C24:C32)</f>
        <v>1468983</v>
      </c>
      <c r="D33" s="83">
        <f>SUM(D24:D32)</f>
        <v>108500</v>
      </c>
      <c r="E33" s="83">
        <f>SUM(E24:E32)</f>
        <v>1350483</v>
      </c>
      <c r="F33" s="83">
        <f>SUM(F24:F32)</f>
        <v>10000</v>
      </c>
      <c r="G33" s="84"/>
      <c r="H33" s="29"/>
      <c r="I33" s="37"/>
      <c r="J33" s="37"/>
      <c r="K33" s="37"/>
    </row>
    <row r="34" spans="1:11" ht="42" customHeight="1">
      <c r="A34" s="13">
        <v>19</v>
      </c>
      <c r="B34" s="9" t="s">
        <v>29</v>
      </c>
      <c r="C34" s="65">
        <f>SUM(D34:G34)</f>
        <v>110997.52</v>
      </c>
      <c r="D34" s="65"/>
      <c r="E34" s="65">
        <v>110997.52</v>
      </c>
      <c r="F34" s="65"/>
      <c r="G34" s="77"/>
      <c r="H34" s="9" t="s">
        <v>19</v>
      </c>
      <c r="I34" s="12"/>
      <c r="J34" s="12"/>
      <c r="K34" s="12"/>
    </row>
    <row r="35" spans="1:11" ht="43.5" customHeight="1">
      <c r="A35" s="13">
        <v>20</v>
      </c>
      <c r="B35" s="49" t="s">
        <v>28</v>
      </c>
      <c r="C35" s="76">
        <f>SUM(D35:G35)</f>
        <v>80000</v>
      </c>
      <c r="D35" s="65"/>
      <c r="E35" s="65">
        <v>80000</v>
      </c>
      <c r="F35" s="65"/>
      <c r="G35" s="77"/>
      <c r="H35" s="9" t="s">
        <v>20</v>
      </c>
      <c r="I35" s="12"/>
      <c r="J35" s="12"/>
      <c r="K35" s="12"/>
    </row>
    <row r="36" spans="1:11" s="38" customFormat="1" ht="30.75" customHeight="1">
      <c r="A36" s="28"/>
      <c r="B36" s="36" t="s">
        <v>67</v>
      </c>
      <c r="C36" s="81">
        <f>SUM(C34:C35)</f>
        <v>190997.52000000002</v>
      </c>
      <c r="D36" s="81"/>
      <c r="E36" s="81">
        <f>SUM(E34:E35)</f>
        <v>190997.52000000002</v>
      </c>
      <c r="F36" s="81"/>
      <c r="G36" s="85"/>
      <c r="H36" s="29"/>
      <c r="I36" s="37"/>
      <c r="J36" s="37"/>
      <c r="K36" s="37"/>
    </row>
    <row r="37" spans="1:11" ht="40.5" customHeight="1">
      <c r="A37" s="13">
        <v>21</v>
      </c>
      <c r="B37" s="4" t="s">
        <v>21</v>
      </c>
      <c r="C37" s="76">
        <f>SUM(D37:G37)</f>
        <v>100000</v>
      </c>
      <c r="D37" s="65"/>
      <c r="E37" s="65">
        <v>100000</v>
      </c>
      <c r="F37" s="65"/>
      <c r="G37" s="77"/>
      <c r="H37" s="4" t="s">
        <v>23</v>
      </c>
      <c r="I37" s="12"/>
      <c r="J37" s="12"/>
      <c r="K37" s="12"/>
    </row>
    <row r="38" spans="1:11" ht="33.75" customHeight="1">
      <c r="A38" s="13">
        <v>22</v>
      </c>
      <c r="B38" s="11" t="s">
        <v>58</v>
      </c>
      <c r="C38" s="76">
        <f t="shared" si="0"/>
        <v>140000</v>
      </c>
      <c r="D38" s="76"/>
      <c r="E38" s="76">
        <v>100000</v>
      </c>
      <c r="F38" s="76">
        <v>40000</v>
      </c>
      <c r="G38" s="78"/>
      <c r="H38" s="4" t="s">
        <v>59</v>
      </c>
      <c r="I38" s="12"/>
      <c r="J38" s="12"/>
      <c r="K38" s="12"/>
    </row>
    <row r="39" spans="1:11" ht="54" customHeight="1">
      <c r="A39" s="13">
        <v>23</v>
      </c>
      <c r="B39" s="9" t="s">
        <v>36</v>
      </c>
      <c r="C39" s="76">
        <v>15000</v>
      </c>
      <c r="D39" s="65"/>
      <c r="E39" s="65">
        <v>15000</v>
      </c>
      <c r="F39" s="65"/>
      <c r="G39" s="77"/>
      <c r="H39" s="49" t="s">
        <v>37</v>
      </c>
      <c r="I39" s="12"/>
      <c r="J39" s="12"/>
      <c r="K39" s="12"/>
    </row>
    <row r="40" spans="1:11" ht="58.5" customHeight="1">
      <c r="A40" s="13">
        <v>24</v>
      </c>
      <c r="B40" s="49" t="s">
        <v>52</v>
      </c>
      <c r="C40" s="76">
        <v>30000</v>
      </c>
      <c r="D40" s="65"/>
      <c r="E40" s="65">
        <v>30000</v>
      </c>
      <c r="F40" s="65"/>
      <c r="G40" s="77"/>
      <c r="H40" s="4" t="s">
        <v>53</v>
      </c>
      <c r="I40" s="12"/>
      <c r="J40" s="12"/>
      <c r="K40" s="12"/>
    </row>
    <row r="41" spans="1:11" ht="57.75" customHeight="1">
      <c r="A41" s="13">
        <v>25</v>
      </c>
      <c r="B41" s="49" t="s">
        <v>56</v>
      </c>
      <c r="C41" s="76">
        <v>10000</v>
      </c>
      <c r="D41" s="65"/>
      <c r="E41" s="65">
        <v>10000</v>
      </c>
      <c r="F41" s="65"/>
      <c r="G41" s="77"/>
      <c r="H41" s="4" t="s">
        <v>57</v>
      </c>
      <c r="I41" s="12"/>
      <c r="J41" s="12"/>
      <c r="K41" s="12"/>
    </row>
    <row r="42" spans="1:11" ht="52.5" customHeight="1">
      <c r="A42" s="13">
        <v>26</v>
      </c>
      <c r="B42" s="49" t="s">
        <v>69</v>
      </c>
      <c r="C42" s="76">
        <f>SUM(D42:G42)</f>
        <v>467186</v>
      </c>
      <c r="D42" s="65"/>
      <c r="E42" s="65">
        <v>238108</v>
      </c>
      <c r="F42" s="65">
        <v>229078</v>
      </c>
      <c r="G42" s="77"/>
      <c r="H42" s="5" t="s">
        <v>70</v>
      </c>
      <c r="I42" s="12"/>
      <c r="J42" s="12"/>
      <c r="K42" s="12"/>
    </row>
    <row r="43" spans="1:11" ht="46.5" customHeight="1">
      <c r="A43" s="13">
        <v>27</v>
      </c>
      <c r="B43" s="49" t="s">
        <v>76</v>
      </c>
      <c r="C43" s="65">
        <v>61000</v>
      </c>
      <c r="D43" s="65"/>
      <c r="E43" s="65">
        <v>40605.48</v>
      </c>
      <c r="F43" s="65">
        <v>20394.52</v>
      </c>
      <c r="G43" s="77"/>
      <c r="H43" s="5" t="s">
        <v>80</v>
      </c>
      <c r="I43" s="12"/>
      <c r="J43" s="12"/>
      <c r="K43" s="12"/>
    </row>
    <row r="44" spans="1:11" ht="72" customHeight="1">
      <c r="A44" s="13">
        <v>28</v>
      </c>
      <c r="B44" s="49" t="s">
        <v>77</v>
      </c>
      <c r="C44" s="65">
        <v>230000</v>
      </c>
      <c r="D44" s="65"/>
      <c r="E44" s="65">
        <v>230000</v>
      </c>
      <c r="F44" s="65"/>
      <c r="G44" s="77"/>
      <c r="H44" s="69" t="s">
        <v>81</v>
      </c>
      <c r="I44" s="12"/>
      <c r="J44" s="12"/>
      <c r="K44" s="12"/>
    </row>
    <row r="45" spans="1:11" ht="54.75" customHeight="1">
      <c r="A45" s="33">
        <v>29</v>
      </c>
      <c r="B45" s="34" t="s">
        <v>72</v>
      </c>
      <c r="C45" s="54">
        <v>109510</v>
      </c>
      <c r="D45" s="54"/>
      <c r="E45" s="54">
        <v>109510</v>
      </c>
      <c r="F45" s="54"/>
      <c r="G45" s="75"/>
      <c r="H45" s="35" t="s">
        <v>41</v>
      </c>
      <c r="I45" s="12"/>
      <c r="J45" s="12"/>
      <c r="K45" s="12"/>
    </row>
    <row r="46" spans="1:11" ht="70.5" customHeight="1">
      <c r="A46" s="59"/>
      <c r="B46" s="66" t="s">
        <v>82</v>
      </c>
      <c r="C46" s="76">
        <v>57500</v>
      </c>
      <c r="D46" s="76"/>
      <c r="E46" s="76">
        <v>57500</v>
      </c>
      <c r="F46" s="76"/>
      <c r="G46" s="78"/>
      <c r="H46" s="66" t="s">
        <v>40</v>
      </c>
      <c r="I46" s="12"/>
      <c r="J46" s="12"/>
      <c r="K46" s="12"/>
    </row>
    <row r="47" spans="1:11" ht="66.75" customHeight="1">
      <c r="A47" s="33">
        <v>30</v>
      </c>
      <c r="B47" s="67" t="s">
        <v>83</v>
      </c>
      <c r="C47" s="54">
        <v>126346.4</v>
      </c>
      <c r="D47" s="54"/>
      <c r="E47" s="54">
        <v>126346.4</v>
      </c>
      <c r="F47" s="54"/>
      <c r="G47" s="75"/>
      <c r="H47" s="35" t="s">
        <v>42</v>
      </c>
      <c r="I47" s="12"/>
      <c r="J47" s="12"/>
      <c r="K47" s="12"/>
    </row>
    <row r="48" spans="1:11" ht="73.5" customHeight="1">
      <c r="A48" s="59"/>
      <c r="B48" s="87" t="s">
        <v>88</v>
      </c>
      <c r="C48" s="76">
        <v>66340</v>
      </c>
      <c r="D48" s="76"/>
      <c r="E48" s="76">
        <v>66340</v>
      </c>
      <c r="F48" s="76"/>
      <c r="G48" s="78"/>
      <c r="H48" s="66" t="s">
        <v>43</v>
      </c>
      <c r="I48" s="12"/>
      <c r="J48" s="12"/>
      <c r="K48" s="12"/>
    </row>
    <row r="49" spans="1:11" ht="47.25" customHeight="1">
      <c r="A49" s="33">
        <v>31</v>
      </c>
      <c r="B49" s="67" t="s">
        <v>73</v>
      </c>
      <c r="C49" s="54">
        <v>65245</v>
      </c>
      <c r="D49" s="54"/>
      <c r="E49" s="54">
        <v>65245</v>
      </c>
      <c r="F49" s="54"/>
      <c r="G49" s="75"/>
      <c r="H49" s="35" t="s">
        <v>74</v>
      </c>
      <c r="I49" s="12"/>
      <c r="J49" s="12"/>
      <c r="K49" s="12"/>
    </row>
    <row r="50" spans="1:11" ht="45" customHeight="1">
      <c r="A50" s="59"/>
      <c r="B50" s="87" t="s">
        <v>89</v>
      </c>
      <c r="C50" s="76">
        <v>34300</v>
      </c>
      <c r="D50" s="76"/>
      <c r="E50" s="76">
        <v>34300</v>
      </c>
      <c r="F50" s="76"/>
      <c r="G50" s="78"/>
      <c r="H50" s="66" t="s">
        <v>75</v>
      </c>
      <c r="I50" s="12"/>
      <c r="J50" s="12"/>
      <c r="K50" s="12"/>
    </row>
    <row r="51" spans="2:7" s="7" customFormat="1" ht="25.5" customHeight="1">
      <c r="B51" s="21" t="s">
        <v>78</v>
      </c>
      <c r="C51" s="68">
        <f>SUM(C45:C50)</f>
        <v>459241.4</v>
      </c>
      <c r="D51" s="68"/>
      <c r="E51" s="68">
        <f>SUM(E45:E50)</f>
        <v>459241.4</v>
      </c>
      <c r="F51" s="68"/>
      <c r="G51" s="68"/>
    </row>
    <row r="52" spans="1:8" s="42" customFormat="1" ht="27.75" customHeight="1">
      <c r="A52" s="40"/>
      <c r="B52" s="40" t="s">
        <v>51</v>
      </c>
      <c r="C52" s="86">
        <f>SUM(C58:C59)</f>
        <v>12159169</v>
      </c>
      <c r="D52" s="64">
        <f>D13+D19+D23+D33+D36</f>
        <v>2836713</v>
      </c>
      <c r="E52" s="64">
        <f>SUM(E58:E59)</f>
        <v>5652712.48</v>
      </c>
      <c r="F52" s="64">
        <f>F13+F19+F23+F33+F36+F37+F38+F39+F40+F41+F42+F43+F44</f>
        <v>3669743.52</v>
      </c>
      <c r="G52" s="64"/>
      <c r="H52" s="41"/>
    </row>
    <row r="53" spans="6:11" ht="12.75">
      <c r="F53" s="8" t="s">
        <v>6</v>
      </c>
      <c r="H53" t="s">
        <v>8</v>
      </c>
      <c r="I53" s="12"/>
      <c r="J53" s="12"/>
      <c r="K53" s="12"/>
    </row>
    <row r="54" spans="6:11" ht="12.75">
      <c r="F54" s="8"/>
      <c r="H54" t="s">
        <v>6</v>
      </c>
      <c r="I54" s="12"/>
      <c r="J54" s="12"/>
      <c r="K54" s="12"/>
    </row>
    <row r="55" spans="6:11" ht="12.75">
      <c r="F55" s="8"/>
      <c r="H55" s="12" t="s">
        <v>7</v>
      </c>
      <c r="I55" s="12"/>
      <c r="J55" s="12"/>
      <c r="K55" s="12"/>
    </row>
    <row r="56" spans="3:11" ht="12.75">
      <c r="C56" s="8"/>
      <c r="D56" s="17"/>
      <c r="E56" s="16"/>
      <c r="H56" s="12" t="s">
        <v>6</v>
      </c>
      <c r="I56" s="12"/>
      <c r="J56" s="12"/>
      <c r="K56" s="12"/>
    </row>
    <row r="57" spans="4:11" ht="12.75">
      <c r="D57" s="8"/>
      <c r="E57" s="8"/>
      <c r="F57" s="8"/>
      <c r="G57" s="8"/>
      <c r="H57" s="12"/>
      <c r="I57" s="12"/>
      <c r="J57" s="12"/>
      <c r="K57" s="12"/>
    </row>
    <row r="58" spans="3:11" ht="12.75">
      <c r="C58" s="31">
        <f>C13+C19+C23+C33+C36+C51</f>
        <v>11105983</v>
      </c>
      <c r="D58" s="8" t="s">
        <v>6</v>
      </c>
      <c r="E58" s="32">
        <f>E13+E19+E23+E33+E36+E51</f>
        <v>4888999</v>
      </c>
      <c r="G58" s="8"/>
      <c r="H58" s="15"/>
      <c r="I58" s="12"/>
      <c r="J58" s="12"/>
      <c r="K58" s="12"/>
    </row>
    <row r="59" spans="3:11" ht="12.75">
      <c r="C59" s="8">
        <f>SUM(C37:C44)</f>
        <v>1053186</v>
      </c>
      <c r="D59" s="8"/>
      <c r="E59" s="18">
        <f>SUM(E37:E44)</f>
        <v>763713.48</v>
      </c>
      <c r="H59" s="12"/>
      <c r="I59" s="12"/>
      <c r="J59" s="12"/>
      <c r="K59" s="12"/>
    </row>
    <row r="60" spans="3:11" ht="12.75">
      <c r="C60" s="8"/>
      <c r="D60" s="8"/>
      <c r="E60" s="8"/>
      <c r="H60" s="12"/>
      <c r="I60" s="12"/>
      <c r="J60" s="12"/>
      <c r="K60" s="12"/>
    </row>
    <row r="61" spans="8:11" ht="12.75">
      <c r="H61" s="12"/>
      <c r="I61" s="12"/>
      <c r="J61" s="12"/>
      <c r="K61" s="12"/>
    </row>
    <row r="62" spans="4:11" ht="12.75">
      <c r="D62" s="27"/>
      <c r="E62" s="27"/>
      <c r="F62" s="27"/>
      <c r="H62" s="12"/>
      <c r="I62" s="12"/>
      <c r="J62" s="12"/>
      <c r="K62" s="12"/>
    </row>
    <row r="63" spans="4:11" ht="12.75">
      <c r="D63" s="27"/>
      <c r="E63" s="27"/>
      <c r="F63" s="27"/>
      <c r="H63" s="12"/>
      <c r="I63" s="12"/>
      <c r="J63" s="12"/>
      <c r="K63" s="12"/>
    </row>
    <row r="64" spans="4:11" ht="12.75">
      <c r="D64" s="27"/>
      <c r="E64" s="27"/>
      <c r="F64" s="27"/>
      <c r="H64" s="12"/>
      <c r="I64" s="12"/>
      <c r="K64" s="60"/>
    </row>
    <row r="65" spans="4:11" ht="15">
      <c r="D65" s="27"/>
      <c r="E65" s="70">
        <v>5652712.48</v>
      </c>
      <c r="F65" s="71"/>
      <c r="H65" s="12"/>
      <c r="I65" s="12"/>
      <c r="K65" s="60"/>
    </row>
    <row r="66" spans="4:11" ht="12.75">
      <c r="D66" s="27"/>
      <c r="E66" s="27">
        <v>5652712.48</v>
      </c>
      <c r="F66" s="27"/>
      <c r="H66" s="12"/>
      <c r="I66" s="12"/>
      <c r="K66" s="60"/>
    </row>
    <row r="67" spans="4:11" ht="12.75">
      <c r="D67" s="26"/>
      <c r="E67" s="26">
        <f>E65-E66</f>
        <v>0</v>
      </c>
      <c r="F67" s="27"/>
      <c r="I67" s="12"/>
      <c r="K67" s="60"/>
    </row>
    <row r="68" spans="4:9" ht="15">
      <c r="D68" s="26"/>
      <c r="E68" s="72"/>
      <c r="F68" s="27"/>
      <c r="I68" s="12"/>
    </row>
    <row r="69" spans="4:9" ht="12.75">
      <c r="D69" s="26"/>
      <c r="E69" s="26"/>
      <c r="F69" s="27"/>
      <c r="I69" s="12"/>
    </row>
    <row r="70" spans="9:11" ht="12.75">
      <c r="I70" s="12"/>
      <c r="K70" s="63"/>
    </row>
    <row r="71" spans="9:11" ht="12.75">
      <c r="I71" s="12"/>
      <c r="K71" s="8"/>
    </row>
  </sheetData>
  <mergeCells count="5">
    <mergeCell ref="H9:H10"/>
    <mergeCell ref="F5:H5"/>
    <mergeCell ref="F3:H3"/>
    <mergeCell ref="B1:H1"/>
    <mergeCell ref="F4:H4"/>
  </mergeCells>
  <printOptions/>
  <pageMargins left="0.33" right="0.36" top="0.41" bottom="0.37" header="0.41" footer="0.17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ula_2</dc:creator>
  <cp:keywords/>
  <dc:description/>
  <cp:lastModifiedBy>Skarbnik</cp:lastModifiedBy>
  <cp:lastPrinted>2006-09-05T07:57:25Z</cp:lastPrinted>
  <dcterms:created xsi:type="dcterms:W3CDTF">2003-10-03T05:43:26Z</dcterms:created>
  <dcterms:modified xsi:type="dcterms:W3CDTF">2006-09-05T07:57:27Z</dcterms:modified>
  <cp:category/>
  <cp:version/>
  <cp:contentType/>
  <cp:contentStatus/>
</cp:coreProperties>
</file>