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<sst xmlns="http://schemas.openxmlformats.org/spreadsheetml/2006/main" count="152" uniqueCount="120">
  <si>
    <t>Dział</t>
  </si>
  <si>
    <t>Rozdział</t>
  </si>
  <si>
    <t>Paragraf</t>
  </si>
  <si>
    <t>Treść</t>
  </si>
  <si>
    <t>Wartość</t>
  </si>
  <si>
    <t>600</t>
  </si>
  <si>
    <t>60016</t>
  </si>
  <si>
    <t>Drogi publiczne gminne</t>
  </si>
  <si>
    <t>6050</t>
  </si>
  <si>
    <t>Wydatki inwestycyjne jednostek budżetowych</t>
  </si>
  <si>
    <t>750</t>
  </si>
  <si>
    <t>982,00</t>
  </si>
  <si>
    <t>75011</t>
  </si>
  <si>
    <t>Urzędy wojewódzkie</t>
  </si>
  <si>
    <t>0,00</t>
  </si>
  <si>
    <t>4360</t>
  </si>
  <si>
    <t>Opłaty z tytułu zakupu usług telekomunikacyjnych telefonii komórkowej</t>
  </si>
  <si>
    <t>500,00</t>
  </si>
  <si>
    <t>4700</t>
  </si>
  <si>
    <t xml:space="preserve">Szkolenia pracowników niebędących członkami korpusu służby cywilnej </t>
  </si>
  <si>
    <t>- 500,00</t>
  </si>
  <si>
    <t>75023</t>
  </si>
  <si>
    <t>Urzędy gmin (miast i miast na prawach powiatu)</t>
  </si>
  <si>
    <t>4430</t>
  </si>
  <si>
    <t>Różne opłaty i składki</t>
  </si>
  <si>
    <t>754</t>
  </si>
  <si>
    <t>- 90 000,00</t>
  </si>
  <si>
    <t>75495</t>
  </si>
  <si>
    <t>Pozostała działalność</t>
  </si>
  <si>
    <t>758</t>
  </si>
  <si>
    <t>- 150 000,00</t>
  </si>
  <si>
    <t>75818</t>
  </si>
  <si>
    <t>Rezerwy ogólne i celowe</t>
  </si>
  <si>
    <t>4810</t>
  </si>
  <si>
    <t>Rezerwy</t>
  </si>
  <si>
    <t>801</t>
  </si>
  <si>
    <t>80101</t>
  </si>
  <si>
    <t>Szkoły podstawowe</t>
  </si>
  <si>
    <t>4170</t>
  </si>
  <si>
    <t>Wynagrodzenia bezosobowe</t>
  </si>
  <si>
    <t>1 757,00</t>
  </si>
  <si>
    <t>4210</t>
  </si>
  <si>
    <t>Zakup materiałów i wyposażenia</t>
  </si>
  <si>
    <t>5 500,00</t>
  </si>
  <si>
    <t>4240</t>
  </si>
  <si>
    <t>Zakup pomocy naukowych, dydaktycznych i książek</t>
  </si>
  <si>
    <t>2 243,00</t>
  </si>
  <si>
    <t>4270</t>
  </si>
  <si>
    <t>Zakup usług remontowych</t>
  </si>
  <si>
    <t>20 115,00</t>
  </si>
  <si>
    <t>4410</t>
  </si>
  <si>
    <t>Podróże służbowe krajowe</t>
  </si>
  <si>
    <t>80104</t>
  </si>
  <si>
    <t xml:space="preserve">Przedszkola </t>
  </si>
  <si>
    <t>27 800,00</t>
  </si>
  <si>
    <t>4220</t>
  </si>
  <si>
    <t>Zakup środków żywności</t>
  </si>
  <si>
    <t>22 600,00</t>
  </si>
  <si>
    <t>- 20 108,00</t>
  </si>
  <si>
    <t>25 308,00</t>
  </si>
  <si>
    <t>80113</t>
  </si>
  <si>
    <t>Dowożenie uczniów do szkół</t>
  </si>
  <si>
    <t>253 682,74</t>
  </si>
  <si>
    <t>852</t>
  </si>
  <si>
    <t>85214</t>
  </si>
  <si>
    <t>Zasiłki i pomoc w naturze oraz składki na ubezpieczenia emerytalne i rentowe</t>
  </si>
  <si>
    <t>- 14 735,28</t>
  </si>
  <si>
    <t>3110</t>
  </si>
  <si>
    <t>Świadczenia społeczne</t>
  </si>
  <si>
    <t>85219</t>
  </si>
  <si>
    <t>Ośrodki pomocy społecznej</t>
  </si>
  <si>
    <t>4300</t>
  </si>
  <si>
    <t>Zakup usług pozostałych</t>
  </si>
  <si>
    <t>853</t>
  </si>
  <si>
    <t>85395</t>
  </si>
  <si>
    <t>3119</t>
  </si>
  <si>
    <t>14 735,28</t>
  </si>
  <si>
    <t>4018</t>
  </si>
  <si>
    <t>Wynagrodzenia osobowe pracowników</t>
  </si>
  <si>
    <t>26 427,56</t>
  </si>
  <si>
    <t>4178</t>
  </si>
  <si>
    <t>18 900,00</t>
  </si>
  <si>
    <t>4218</t>
  </si>
  <si>
    <t>12 121,00</t>
  </si>
  <si>
    <t>4308</t>
  </si>
  <si>
    <t>4758</t>
  </si>
  <si>
    <t>Zakup akcesoriów komputerowych, w tym programów i licencji</t>
  </si>
  <si>
    <t>4 730,00</t>
  </si>
  <si>
    <t>900</t>
  </si>
  <si>
    <t>90 000,00</t>
  </si>
  <si>
    <t>90095</t>
  </si>
  <si>
    <t>926</t>
  </si>
  <si>
    <t>- 120 000,00</t>
  </si>
  <si>
    <t>92601</t>
  </si>
  <si>
    <t>Obiekty sportowe</t>
  </si>
  <si>
    <t xml:space="preserve">                                   Załącznik nr 2</t>
  </si>
  <si>
    <t xml:space="preserve">                                                   Rady Miejskiej w Sępólnie Krajeńskim</t>
  </si>
  <si>
    <t>Zmiany planu wydatków budżetu Gminy Sępólno Krajeńskie na 2008 rok</t>
  </si>
  <si>
    <t xml:space="preserve">                                                   do uchwały nr XXII/…./08</t>
  </si>
  <si>
    <t xml:space="preserve">                                                   z dnia 28 sierpnia 2008 r.</t>
  </si>
  <si>
    <t>Plan przed zmianą</t>
  </si>
  <si>
    <t>Plan po zmianach</t>
  </si>
  <si>
    <t>Razem zmiany planu wydatków:</t>
  </si>
  <si>
    <t>Kultura fizyczna i sport</t>
  </si>
  <si>
    <t>Gospodarka komunalna i ochrona środowiska</t>
  </si>
  <si>
    <t>Pozostałe zadania w zakresie polityki społecznej</t>
  </si>
  <si>
    <t>Pomoc społeczna</t>
  </si>
  <si>
    <t>6060</t>
  </si>
  <si>
    <t>Wydatki na zakupy inwestycyjne jednostek budżetowych</t>
  </si>
  <si>
    <t>Oświata i wychowanie</t>
  </si>
  <si>
    <t>Rózne rozliczenia</t>
  </si>
  <si>
    <t>Bezpieczeństwo publiczne i ochrona przeciwpożarowa</t>
  </si>
  <si>
    <t>Administracja publiczna</t>
  </si>
  <si>
    <t>Transport i łączność</t>
  </si>
  <si>
    <t>4309</t>
  </si>
  <si>
    <t>85215</t>
  </si>
  <si>
    <t>Dodatki mieszkaniowe</t>
  </si>
  <si>
    <t>4010</t>
  </si>
  <si>
    <t>90020</t>
  </si>
  <si>
    <t>Wpływy i wydatki związane z gromadzeniem środków z opłat produktowych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</si>
</sst>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4">
    <xf numFmtId="0" fontId="1" fillId="0" borderId="0" xfId="0" applyNumberForma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49" fontId="8" fillId="2" borderId="1" xfId="0" applyFont="1" applyAlignment="1">
      <alignment horizontal="center" vertical="center" wrapText="1"/>
    </xf>
    <xf numFmtId="49" fontId="8" fillId="2" borderId="2" xfId="0" applyFont="1" applyBorder="1" applyAlignment="1">
      <alignment horizontal="center" vertical="center" wrapText="1"/>
    </xf>
    <xf numFmtId="49" fontId="8" fillId="2" borderId="3" xfId="0" applyFont="1" applyBorder="1" applyAlignment="1">
      <alignment horizontal="center" vertical="center" wrapText="1"/>
    </xf>
    <xf numFmtId="49" fontId="8" fillId="2" borderId="4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9" fillId="3" borderId="1" xfId="0" applyFont="1" applyAlignment="1">
      <alignment horizontal="center" vertical="center" wrapText="1"/>
    </xf>
    <xf numFmtId="4" fontId="9" fillId="3" borderId="2" xfId="0" applyNumberFormat="1" applyFont="1" applyBorder="1" applyAlignment="1">
      <alignment horizontal="right" vertical="center" wrapText="1"/>
    </xf>
    <xf numFmtId="4" fontId="9" fillId="3" borderId="3" xfId="0" applyNumberFormat="1" applyFont="1" applyBorder="1" applyAlignment="1">
      <alignment horizontal="right" vertical="center" wrapText="1"/>
    </xf>
    <xf numFmtId="49" fontId="8" fillId="2" borderId="5" xfId="0" applyFont="1" applyAlignment="1">
      <alignment horizontal="center" vertical="center" wrapText="1"/>
    </xf>
    <xf numFmtId="49" fontId="8" fillId="4" borderId="1" xfId="0" applyFont="1" applyAlignment="1">
      <alignment horizontal="center" vertical="center" wrapText="1"/>
    </xf>
    <xf numFmtId="49" fontId="8" fillId="4" borderId="1" xfId="0" applyFont="1" applyAlignment="1">
      <alignment horizontal="left" vertical="center" wrapText="1"/>
    </xf>
    <xf numFmtId="4" fontId="8" fillId="4" borderId="2" xfId="0" applyNumberFormat="1" applyFont="1" applyBorder="1" applyAlignment="1">
      <alignment horizontal="right" vertical="center" wrapText="1"/>
    </xf>
    <xf numFmtId="4" fontId="8" fillId="4" borderId="3" xfId="0" applyNumberFormat="1" applyFont="1" applyBorder="1" applyAlignment="1">
      <alignment horizontal="right" vertical="center" wrapText="1"/>
    </xf>
    <xf numFmtId="49" fontId="8" fillId="2" borderId="1" xfId="0" applyFont="1" applyAlignment="1">
      <alignment horizontal="left" vertical="center" wrapText="1"/>
    </xf>
    <xf numFmtId="4" fontId="8" fillId="2" borderId="2" xfId="0" applyNumberFormat="1" applyFont="1" applyBorder="1" applyAlignment="1">
      <alignment horizontal="right" vertical="center" wrapText="1"/>
    </xf>
    <xf numFmtId="4" fontId="8" fillId="2" borderId="3" xfId="0" applyNumberFormat="1" applyFont="1" applyBorder="1" applyAlignment="1">
      <alignment horizontal="right" vertical="center" wrapText="1"/>
    </xf>
    <xf numFmtId="0" fontId="9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1" xfId="0" applyFont="1" applyAlignment="1">
      <alignment horizontal="center" vertical="center" wrapText="1"/>
    </xf>
    <xf numFmtId="0" fontId="9" fillId="5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4" fontId="9" fillId="6" borderId="2" xfId="0" applyNumberFormat="1" applyFont="1" applyFill="1" applyBorder="1" applyAlignment="1">
      <alignment horizontal="right" vertical="center" wrapText="1"/>
    </xf>
    <xf numFmtId="4" fontId="9" fillId="6" borderId="3" xfId="0" applyNumberFormat="1" applyFont="1" applyFill="1" applyBorder="1" applyAlignment="1">
      <alignment horizontal="right" vertical="center" wrapText="1"/>
    </xf>
    <xf numFmtId="0" fontId="9" fillId="5" borderId="0" xfId="0" applyNumberFormat="1" applyFont="1" applyFill="1" applyBorder="1" applyAlignment="1" applyProtection="1">
      <alignment horizontal="left" vertical="center"/>
      <protection locked="0"/>
    </xf>
    <xf numFmtId="0" fontId="9" fillId="5" borderId="0" xfId="0" applyNumberFormat="1" applyFont="1" applyFill="1" applyBorder="1" applyAlignment="1" applyProtection="1">
      <alignment horizontal="left" vertical="center" wrapText="1"/>
      <protection locked="0"/>
    </xf>
    <xf numFmtId="4" fontId="9" fillId="3" borderId="2" xfId="0" applyNumberFormat="1" applyFont="1" applyBorder="1" applyAlignment="1">
      <alignment horizontal="right" vertical="center" wrapText="1"/>
    </xf>
    <xf numFmtId="4" fontId="9" fillId="3" borderId="3" xfId="0" applyNumberFormat="1" applyFont="1" applyBorder="1" applyAlignment="1">
      <alignment horizontal="right" vertical="center" wrapText="1"/>
    </xf>
    <xf numFmtId="4" fontId="9" fillId="3" borderId="4" xfId="0" applyNumberFormat="1" applyFont="1" applyBorder="1" applyAlignment="1">
      <alignment horizontal="right" vertical="center" wrapText="1"/>
    </xf>
    <xf numFmtId="49" fontId="9" fillId="3" borderId="1" xfId="0" applyFont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49" fontId="8" fillId="2" borderId="6" xfId="0" applyFont="1" applyBorder="1" applyAlignment="1">
      <alignment horizontal="center" vertical="center" wrapText="1"/>
    </xf>
    <xf numFmtId="49" fontId="8" fillId="4" borderId="7" xfId="0" applyFont="1" applyBorder="1" applyAlignment="1">
      <alignment horizontal="center" vertical="center" wrapText="1"/>
    </xf>
    <xf numFmtId="49" fontId="8" fillId="4" borderId="7" xfId="0" applyFont="1" applyBorder="1" applyAlignment="1">
      <alignment horizontal="left" vertical="center" wrapText="1"/>
    </xf>
    <xf numFmtId="4" fontId="8" fillId="4" borderId="8" xfId="0" applyNumberFormat="1" applyFont="1" applyBorder="1" applyAlignment="1">
      <alignment horizontal="right" vertical="center" wrapText="1"/>
    </xf>
    <xf numFmtId="4" fontId="8" fillId="4" borderId="9" xfId="0" applyNumberFormat="1" applyFont="1" applyBorder="1" applyAlignment="1">
      <alignment horizontal="right" vertical="center" wrapText="1"/>
    </xf>
    <xf numFmtId="49" fontId="9" fillId="3" borderId="3" xfId="0" applyFont="1" applyBorder="1" applyAlignment="1">
      <alignment horizontal="center" vertical="center" wrapText="1"/>
    </xf>
    <xf numFmtId="0" fontId="9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10" xfId="0" applyFont="1" applyBorder="1" applyAlignment="1">
      <alignment horizontal="center" vertical="center" wrapText="1"/>
    </xf>
    <xf numFmtId="49" fontId="8" fillId="4" borderId="11" xfId="0" applyFont="1" applyBorder="1" applyAlignment="1">
      <alignment horizontal="center" vertical="center" wrapText="1"/>
    </xf>
    <xf numFmtId="49" fontId="8" fillId="4" borderId="10" xfId="0" applyFont="1" applyBorder="1" applyAlignment="1">
      <alignment horizontal="left" vertical="center" wrapText="1"/>
    </xf>
    <xf numFmtId="4" fontId="8" fillId="4" borderId="12" xfId="0" applyNumberFormat="1" applyFont="1" applyBorder="1" applyAlignment="1">
      <alignment horizontal="right" vertical="center" wrapText="1"/>
    </xf>
    <xf numFmtId="4" fontId="8" fillId="4" borderId="13" xfId="0" applyNumberFormat="1" applyFont="1" applyBorder="1" applyAlignment="1">
      <alignment horizontal="right" vertical="center" wrapText="1"/>
    </xf>
    <xf numFmtId="49" fontId="8" fillId="2" borderId="3" xfId="0" applyFont="1" applyBorder="1" applyAlignment="1">
      <alignment horizontal="left" vertical="center" wrapText="1"/>
    </xf>
    <xf numFmtId="4" fontId="8" fillId="3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3" borderId="11" xfId="0" applyNumberFormat="1" applyFont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4" fontId="8" fillId="3" borderId="14" xfId="0" applyNumberFormat="1" applyFont="1" applyBorder="1" applyAlignment="1">
      <alignment horizontal="right" vertical="center" wrapText="1"/>
    </xf>
    <xf numFmtId="49" fontId="8" fillId="2" borderId="4" xfId="0" applyFont="1" applyBorder="1" applyAlignment="1">
      <alignment horizontal="center" vertical="center" wrapText="1"/>
    </xf>
    <xf numFmtId="49" fontId="8" fillId="2" borderId="13" xfId="0" applyFont="1" applyBorder="1" applyAlignment="1">
      <alignment horizontal="center" vertical="center" wrapText="1"/>
    </xf>
    <xf numFmtId="49" fontId="8" fillId="2" borderId="15" xfId="0" applyFont="1" applyBorder="1" applyAlignment="1">
      <alignment horizontal="center" vertical="center" wrapText="1"/>
    </xf>
    <xf numFmtId="49" fontId="8" fillId="2" borderId="16" xfId="0" applyFont="1" applyBorder="1" applyAlignment="1">
      <alignment horizontal="center" vertical="center" wrapText="1"/>
    </xf>
    <xf numFmtId="49" fontId="8" fillId="4" borderId="4" xfId="0" applyFont="1" applyBorder="1" applyAlignment="1">
      <alignment horizontal="center" vertical="center" wrapText="1"/>
    </xf>
    <xf numFmtId="49" fontId="8" fillId="4" borderId="15" xfId="0" applyFont="1" applyBorder="1" applyAlignment="1">
      <alignment horizontal="center" vertical="center" wrapText="1"/>
    </xf>
    <xf numFmtId="49" fontId="8" fillId="4" borderId="17" xfId="0" applyFont="1" applyBorder="1" applyAlignment="1">
      <alignment horizontal="center" vertical="center" wrapText="1"/>
    </xf>
    <xf numFmtId="49" fontId="9" fillId="3" borderId="9" xfId="0" applyFont="1" applyBorder="1" applyAlignment="1">
      <alignment horizontal="center" vertical="center" wrapText="1"/>
    </xf>
    <xf numFmtId="49" fontId="8" fillId="0" borderId="18" xfId="0" applyFont="1" applyFill="1" applyBorder="1" applyAlignment="1">
      <alignment horizontal="center" vertical="center" wrapText="1"/>
    </xf>
    <xf numFmtId="49" fontId="8" fillId="0" borderId="7" xfId="0" applyFont="1" applyFill="1" applyBorder="1" applyAlignment="1">
      <alignment horizontal="center" vertical="center" wrapText="1"/>
    </xf>
    <xf numFmtId="49" fontId="8" fillId="2" borderId="19" xfId="0" applyFont="1" applyBorder="1" applyAlignment="1">
      <alignment horizontal="center" vertical="center" wrapText="1"/>
    </xf>
    <xf numFmtId="49" fontId="8" fillId="0" borderId="3" xfId="0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49" fontId="8" fillId="2" borderId="20" xfId="0" applyFont="1" applyBorder="1" applyAlignment="1">
      <alignment horizontal="center" vertical="center" wrapText="1"/>
    </xf>
    <xf numFmtId="49" fontId="8" fillId="2" borderId="21" xfId="0" applyFont="1" applyBorder="1" applyAlignment="1">
      <alignment horizontal="center" vertical="center" wrapText="1"/>
    </xf>
    <xf numFmtId="49" fontId="8" fillId="0" borderId="15" xfId="0" applyFont="1" applyFill="1" applyBorder="1" applyAlignment="1">
      <alignment horizontal="center" vertical="center" wrapText="1"/>
    </xf>
    <xf numFmtId="49" fontId="8" fillId="0" borderId="13" xfId="0" applyFont="1" applyFill="1" applyBorder="1" applyAlignment="1">
      <alignment horizontal="center" vertical="center" wrapText="1"/>
    </xf>
    <xf numFmtId="49" fontId="8" fillId="2" borderId="9" xfId="0" applyFont="1" applyBorder="1" applyAlignment="1">
      <alignment horizontal="center" vertical="center" wrapText="1"/>
    </xf>
    <xf numFmtId="49" fontId="8" fillId="0" borderId="1" xfId="0" applyFont="1" applyFill="1" applyAlignment="1">
      <alignment horizontal="center" vertical="center" wrapText="1"/>
    </xf>
    <xf numFmtId="49" fontId="8" fillId="0" borderId="1" xfId="0" applyFont="1" applyFill="1" applyAlignment="1">
      <alignment horizontal="left" vertical="center" wrapText="1"/>
    </xf>
    <xf numFmtId="49" fontId="8" fillId="5" borderId="1" xfId="0" applyFont="1" applyFill="1" applyAlignment="1">
      <alignment horizontal="center" vertical="center" wrapText="1"/>
    </xf>
    <xf numFmtId="49" fontId="8" fillId="5" borderId="1" xfId="0" applyFont="1" applyFill="1" applyAlignment="1">
      <alignment horizontal="left" vertical="center" wrapText="1"/>
    </xf>
    <xf numFmtId="4" fontId="8" fillId="5" borderId="2" xfId="0" applyNumberFormat="1" applyFont="1" applyFill="1" applyBorder="1" applyAlignment="1">
      <alignment horizontal="right" vertical="center" wrapText="1"/>
    </xf>
    <xf numFmtId="4" fontId="8" fillId="5" borderId="3" xfId="0" applyNumberFormat="1" applyFont="1" applyFill="1" applyBorder="1" applyAlignment="1">
      <alignment horizontal="right" vertical="center" wrapText="1"/>
    </xf>
    <xf numFmtId="4" fontId="8" fillId="5" borderId="4" xfId="0" applyNumberFormat="1" applyFont="1" applyFill="1" applyBorder="1" applyAlignment="1">
      <alignment horizontal="right" vertical="center" wrapText="1"/>
    </xf>
    <xf numFmtId="4" fontId="8" fillId="2" borderId="12" xfId="0" applyNumberFormat="1" applyFont="1" applyBorder="1" applyAlignment="1">
      <alignment horizontal="right" vertical="center" wrapText="1"/>
    </xf>
    <xf numFmtId="4" fontId="8" fillId="2" borderId="13" xfId="0" applyNumberFormat="1" applyFont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8" fillId="3" borderId="3" xfId="0" applyNumberFormat="1" applyFont="1" applyBorder="1" applyAlignment="1">
      <alignment horizontal="right" vertical="center" wrapText="1"/>
    </xf>
    <xf numFmtId="0" fontId="6" fillId="5" borderId="2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6" borderId="2" xfId="0" applyFont="1" applyFill="1" applyBorder="1" applyAlignment="1">
      <alignment horizontal="center" vertical="center" wrapText="1"/>
    </xf>
    <xf numFmtId="49" fontId="9" fillId="6" borderId="23" xfId="0" applyFont="1" applyFill="1" applyBorder="1" applyAlignment="1">
      <alignment horizontal="center" vertical="center" wrapText="1"/>
    </xf>
    <xf numFmtId="49" fontId="9" fillId="6" borderId="4" xfId="0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workbookViewId="0" topLeftCell="A34">
      <selection activeCell="K40" sqref="K40"/>
    </sheetView>
  </sheetViews>
  <sheetFormatPr defaultColWidth="9.33203125" defaultRowHeight="12.75"/>
  <cols>
    <col min="1" max="1" width="8" style="13" customWidth="1"/>
    <col min="2" max="2" width="9.5" style="13" customWidth="1"/>
    <col min="3" max="3" width="7.83203125" style="13" customWidth="1"/>
    <col min="4" max="4" width="43.16015625" style="13" customWidth="1"/>
    <col min="5" max="5" width="15.5" style="13" customWidth="1"/>
    <col min="6" max="6" width="15.33203125" style="13" customWidth="1"/>
    <col min="7" max="7" width="14.5" style="13" customWidth="1"/>
    <col min="8" max="16384" width="9.33203125" style="13" customWidth="1"/>
  </cols>
  <sheetData>
    <row r="1" spans="4:9" s="1" customFormat="1" ht="11.25">
      <c r="D1" s="89" t="s">
        <v>95</v>
      </c>
      <c r="E1" s="89"/>
      <c r="F1" s="89"/>
      <c r="G1" s="89"/>
      <c r="H1" s="2"/>
      <c r="I1" s="3"/>
    </row>
    <row r="2" spans="4:9" s="1" customFormat="1" ht="11.25">
      <c r="D2" s="4" t="s">
        <v>98</v>
      </c>
      <c r="E2" s="4"/>
      <c r="H2" s="5"/>
      <c r="I2" s="3"/>
    </row>
    <row r="3" spans="4:9" s="1" customFormat="1" ht="11.25">
      <c r="D3" s="4" t="s">
        <v>96</v>
      </c>
      <c r="E3" s="4"/>
      <c r="H3" s="5"/>
      <c r="I3" s="3"/>
    </row>
    <row r="4" spans="4:9" s="1" customFormat="1" ht="11.25">
      <c r="D4" s="4" t="s">
        <v>99</v>
      </c>
      <c r="E4" s="4"/>
      <c r="H4" s="5"/>
      <c r="I4" s="3"/>
    </row>
    <row r="5" spans="1:9" s="8" customFormat="1" ht="19.5" customHeight="1">
      <c r="A5" s="90" t="s">
        <v>97</v>
      </c>
      <c r="B5" s="90"/>
      <c r="C5" s="90"/>
      <c r="D5" s="90"/>
      <c r="E5" s="90"/>
      <c r="F5" s="90"/>
      <c r="G5" s="90"/>
      <c r="H5" s="6"/>
      <c r="I5" s="7"/>
    </row>
    <row r="6" spans="1:7" ht="22.5" customHeight="1">
      <c r="A6" s="9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11" t="s">
        <v>100</v>
      </c>
      <c r="G6" s="12" t="s">
        <v>101</v>
      </c>
    </row>
    <row r="7" spans="1:7" s="37" customFormat="1" ht="24.75" customHeight="1">
      <c r="A7" s="36" t="s">
        <v>5</v>
      </c>
      <c r="B7" s="36"/>
      <c r="C7" s="36"/>
      <c r="D7" s="31" t="s">
        <v>113</v>
      </c>
      <c r="E7" s="33">
        <f>E8</f>
        <v>355526</v>
      </c>
      <c r="F7" s="34">
        <v>1566412.78</v>
      </c>
      <c r="G7" s="35">
        <f>E7+F7</f>
        <v>1921938.78</v>
      </c>
    </row>
    <row r="8" spans="1:7" ht="16.5" customHeight="1">
      <c r="A8" s="17"/>
      <c r="B8" s="18" t="s">
        <v>6</v>
      </c>
      <c r="C8" s="18"/>
      <c r="D8" s="19" t="s">
        <v>7</v>
      </c>
      <c r="E8" s="20">
        <f>E9</f>
        <v>355526</v>
      </c>
      <c r="F8" s="21">
        <v>1566412.78</v>
      </c>
      <c r="G8" s="51">
        <f aca="true" t="shared" si="0" ref="G8:G61">E8+F8</f>
        <v>1921938.78</v>
      </c>
    </row>
    <row r="9" spans="1:7" ht="16.5" customHeight="1">
      <c r="A9" s="17"/>
      <c r="B9" s="17"/>
      <c r="C9" s="9" t="s">
        <v>8</v>
      </c>
      <c r="D9" s="22" t="s">
        <v>9</v>
      </c>
      <c r="E9" s="23">
        <f>356902-1376</f>
        <v>355526</v>
      </c>
      <c r="F9" s="24">
        <v>1144852.78</v>
      </c>
      <c r="G9" s="52">
        <f t="shared" si="0"/>
        <v>1500378.78</v>
      </c>
    </row>
    <row r="10" spans="1:7" s="37" customFormat="1" ht="24" customHeight="1">
      <c r="A10" s="36" t="s">
        <v>10</v>
      </c>
      <c r="B10" s="36"/>
      <c r="C10" s="36"/>
      <c r="D10" s="31" t="s">
        <v>112</v>
      </c>
      <c r="E10" s="33" t="s">
        <v>11</v>
      </c>
      <c r="F10" s="34">
        <v>2940194.68</v>
      </c>
      <c r="G10" s="35">
        <f t="shared" si="0"/>
        <v>2941176.68</v>
      </c>
    </row>
    <row r="11" spans="1:7" ht="16.5" customHeight="1">
      <c r="A11" s="17"/>
      <c r="B11" s="18" t="s">
        <v>12</v>
      </c>
      <c r="C11" s="18"/>
      <c r="D11" s="19" t="s">
        <v>13</v>
      </c>
      <c r="E11" s="20" t="s">
        <v>14</v>
      </c>
      <c r="F11" s="21">
        <v>170300</v>
      </c>
      <c r="G11" s="51">
        <f t="shared" si="0"/>
        <v>170300</v>
      </c>
    </row>
    <row r="12" spans="1:7" ht="22.5">
      <c r="A12" s="17"/>
      <c r="B12" s="17"/>
      <c r="C12" s="9" t="s">
        <v>15</v>
      </c>
      <c r="D12" s="22" t="s">
        <v>16</v>
      </c>
      <c r="E12" s="23" t="s">
        <v>17</v>
      </c>
      <c r="F12" s="24">
        <v>500</v>
      </c>
      <c r="G12" s="52">
        <f t="shared" si="0"/>
        <v>1000</v>
      </c>
    </row>
    <row r="13" spans="1:7" ht="22.5">
      <c r="A13" s="17"/>
      <c r="B13" s="17"/>
      <c r="C13" s="9" t="s">
        <v>18</v>
      </c>
      <c r="D13" s="22" t="s">
        <v>19</v>
      </c>
      <c r="E13" s="23" t="s">
        <v>20</v>
      </c>
      <c r="F13" s="24">
        <v>1000</v>
      </c>
      <c r="G13" s="52">
        <f t="shared" si="0"/>
        <v>500</v>
      </c>
    </row>
    <row r="14" spans="1:7" ht="16.5" customHeight="1">
      <c r="A14" s="17"/>
      <c r="B14" s="18" t="s">
        <v>21</v>
      </c>
      <c r="C14" s="18"/>
      <c r="D14" s="19" t="s">
        <v>22</v>
      </c>
      <c r="E14" s="20" t="s">
        <v>11</v>
      </c>
      <c r="F14" s="21">
        <v>2507944.68</v>
      </c>
      <c r="G14" s="51">
        <f t="shared" si="0"/>
        <v>2508926.68</v>
      </c>
    </row>
    <row r="15" spans="1:7" ht="16.5" customHeight="1">
      <c r="A15" s="17"/>
      <c r="B15" s="17"/>
      <c r="C15" s="9" t="s">
        <v>23</v>
      </c>
      <c r="D15" s="22" t="s">
        <v>24</v>
      </c>
      <c r="E15" s="23" t="s">
        <v>11</v>
      </c>
      <c r="F15" s="24">
        <v>19190</v>
      </c>
      <c r="G15" s="52">
        <f t="shared" si="0"/>
        <v>20172</v>
      </c>
    </row>
    <row r="16" spans="1:7" s="28" customFormat="1" ht="29.25" customHeight="1">
      <c r="A16" s="26" t="s">
        <v>25</v>
      </c>
      <c r="B16" s="26"/>
      <c r="C16" s="26"/>
      <c r="D16" s="32" t="s">
        <v>111</v>
      </c>
      <c r="E16" s="15" t="s">
        <v>26</v>
      </c>
      <c r="F16" s="16">
        <v>206913</v>
      </c>
      <c r="G16" s="35">
        <f t="shared" si="0"/>
        <v>116913</v>
      </c>
    </row>
    <row r="17" spans="1:7" ht="16.5" customHeight="1">
      <c r="A17" s="17"/>
      <c r="B17" s="18" t="s">
        <v>27</v>
      </c>
      <c r="C17" s="18"/>
      <c r="D17" s="19" t="s">
        <v>28</v>
      </c>
      <c r="E17" s="20" t="s">
        <v>26</v>
      </c>
      <c r="F17" s="21">
        <v>90000</v>
      </c>
      <c r="G17" s="51">
        <f t="shared" si="0"/>
        <v>0</v>
      </c>
    </row>
    <row r="18" spans="1:7" ht="16.5" customHeight="1">
      <c r="A18" s="17"/>
      <c r="B18" s="17"/>
      <c r="C18" s="9" t="s">
        <v>8</v>
      </c>
      <c r="D18" s="22" t="s">
        <v>9</v>
      </c>
      <c r="E18" s="23" t="s">
        <v>26</v>
      </c>
      <c r="F18" s="24">
        <v>90000</v>
      </c>
      <c r="G18" s="52">
        <f t="shared" si="0"/>
        <v>0</v>
      </c>
    </row>
    <row r="19" spans="1:7" s="37" customFormat="1" ht="24.75" customHeight="1">
      <c r="A19" s="36" t="s">
        <v>29</v>
      </c>
      <c r="B19" s="36"/>
      <c r="C19" s="36"/>
      <c r="D19" s="31" t="s">
        <v>110</v>
      </c>
      <c r="E19" s="33" t="s">
        <v>30</v>
      </c>
      <c r="F19" s="34">
        <v>254000</v>
      </c>
      <c r="G19" s="35">
        <f t="shared" si="0"/>
        <v>104000</v>
      </c>
    </row>
    <row r="20" spans="1:7" ht="16.5" customHeight="1">
      <c r="A20" s="17"/>
      <c r="B20" s="18" t="s">
        <v>31</v>
      </c>
      <c r="C20" s="18"/>
      <c r="D20" s="19" t="s">
        <v>32</v>
      </c>
      <c r="E20" s="20" t="s">
        <v>30</v>
      </c>
      <c r="F20" s="21">
        <v>250000</v>
      </c>
      <c r="G20" s="51">
        <f t="shared" si="0"/>
        <v>100000</v>
      </c>
    </row>
    <row r="21" spans="1:7" ht="16.5" customHeight="1">
      <c r="A21" s="17"/>
      <c r="B21" s="17"/>
      <c r="C21" s="9" t="s">
        <v>33</v>
      </c>
      <c r="D21" s="22" t="s">
        <v>34</v>
      </c>
      <c r="E21" s="23" t="s">
        <v>30</v>
      </c>
      <c r="F21" s="24">
        <v>250000</v>
      </c>
      <c r="G21" s="52">
        <f t="shared" si="0"/>
        <v>100000</v>
      </c>
    </row>
    <row r="22" spans="1:7" s="37" customFormat="1" ht="24.75" customHeight="1">
      <c r="A22" s="36" t="s">
        <v>35</v>
      </c>
      <c r="B22" s="36"/>
      <c r="C22" s="36"/>
      <c r="D22" s="31" t="s">
        <v>109</v>
      </c>
      <c r="E22" s="33">
        <v>326000.74</v>
      </c>
      <c r="F22" s="34">
        <v>12114963.75</v>
      </c>
      <c r="G22" s="35">
        <f t="shared" si="0"/>
        <v>12440964.49</v>
      </c>
    </row>
    <row r="23" spans="1:7" ht="16.5" customHeight="1">
      <c r="A23" s="17"/>
      <c r="B23" s="18" t="s">
        <v>36</v>
      </c>
      <c r="C23" s="18"/>
      <c r="D23" s="19" t="s">
        <v>37</v>
      </c>
      <c r="E23" s="20">
        <v>44518</v>
      </c>
      <c r="F23" s="21">
        <v>7094057.75</v>
      </c>
      <c r="G23" s="51">
        <f t="shared" si="0"/>
        <v>7138575.75</v>
      </c>
    </row>
    <row r="24" spans="1:7" ht="16.5" customHeight="1">
      <c r="A24" s="17"/>
      <c r="B24" s="17"/>
      <c r="C24" s="9" t="s">
        <v>38</v>
      </c>
      <c r="D24" s="22" t="s">
        <v>39</v>
      </c>
      <c r="E24" s="23" t="s">
        <v>40</v>
      </c>
      <c r="F24" s="24">
        <v>7465</v>
      </c>
      <c r="G24" s="52">
        <f t="shared" si="0"/>
        <v>9222</v>
      </c>
    </row>
    <row r="25" spans="1:7" ht="16.5" customHeight="1">
      <c r="A25" s="17"/>
      <c r="B25" s="17"/>
      <c r="C25" s="9" t="s">
        <v>41</v>
      </c>
      <c r="D25" s="22" t="s">
        <v>42</v>
      </c>
      <c r="E25" s="23" t="s">
        <v>43</v>
      </c>
      <c r="F25" s="24">
        <v>214524</v>
      </c>
      <c r="G25" s="52">
        <f t="shared" si="0"/>
        <v>220024</v>
      </c>
    </row>
    <row r="26" spans="1:7" ht="22.5">
      <c r="A26" s="17"/>
      <c r="B26" s="17"/>
      <c r="C26" s="9" t="s">
        <v>44</v>
      </c>
      <c r="D26" s="22" t="s">
        <v>45</v>
      </c>
      <c r="E26" s="23" t="s">
        <v>46</v>
      </c>
      <c r="F26" s="24">
        <v>16000</v>
      </c>
      <c r="G26" s="52">
        <f t="shared" si="0"/>
        <v>18243</v>
      </c>
    </row>
    <row r="27" spans="1:7" ht="16.5" customHeight="1">
      <c r="A27" s="17"/>
      <c r="B27" s="17"/>
      <c r="C27" s="9" t="s">
        <v>47</v>
      </c>
      <c r="D27" s="22" t="s">
        <v>48</v>
      </c>
      <c r="E27" s="23" t="s">
        <v>49</v>
      </c>
      <c r="F27" s="24">
        <v>280360</v>
      </c>
      <c r="G27" s="52">
        <f t="shared" si="0"/>
        <v>300475</v>
      </c>
    </row>
    <row r="28" spans="1:7" ht="16.5" customHeight="1">
      <c r="A28" s="17"/>
      <c r="B28" s="17"/>
      <c r="C28" s="9" t="s">
        <v>50</v>
      </c>
      <c r="D28" s="22" t="s">
        <v>51</v>
      </c>
      <c r="E28" s="23" t="s">
        <v>17</v>
      </c>
      <c r="F28" s="24">
        <v>5150</v>
      </c>
      <c r="G28" s="52">
        <f t="shared" si="0"/>
        <v>5650</v>
      </c>
    </row>
    <row r="29" spans="1:7" ht="16.5" customHeight="1">
      <c r="A29" s="17"/>
      <c r="B29" s="17"/>
      <c r="C29" s="9" t="s">
        <v>8</v>
      </c>
      <c r="D29" s="22" t="s">
        <v>9</v>
      </c>
      <c r="E29" s="23">
        <v>14403</v>
      </c>
      <c r="F29" s="24">
        <v>1459109.75</v>
      </c>
      <c r="G29" s="52">
        <f t="shared" si="0"/>
        <v>1473512.75</v>
      </c>
    </row>
    <row r="30" spans="1:7" ht="21.75" customHeight="1">
      <c r="A30" s="17"/>
      <c r="B30" s="18" t="s">
        <v>52</v>
      </c>
      <c r="C30" s="18"/>
      <c r="D30" s="19" t="s">
        <v>53</v>
      </c>
      <c r="E30" s="20" t="s">
        <v>54</v>
      </c>
      <c r="F30" s="21">
        <v>1509611</v>
      </c>
      <c r="G30" s="51">
        <f t="shared" si="0"/>
        <v>1537411</v>
      </c>
    </row>
    <row r="31" spans="1:7" ht="16.5" customHeight="1">
      <c r="A31" s="17"/>
      <c r="B31" s="17"/>
      <c r="C31" s="9" t="s">
        <v>55</v>
      </c>
      <c r="D31" s="22" t="s">
        <v>56</v>
      </c>
      <c r="E31" s="23" t="s">
        <v>57</v>
      </c>
      <c r="F31" s="24">
        <v>129596</v>
      </c>
      <c r="G31" s="52">
        <f t="shared" si="0"/>
        <v>152196</v>
      </c>
    </row>
    <row r="32" spans="1:7" ht="16.5" customHeight="1">
      <c r="A32" s="17"/>
      <c r="B32" s="17"/>
      <c r="C32" s="9" t="s">
        <v>47</v>
      </c>
      <c r="D32" s="22" t="s">
        <v>48</v>
      </c>
      <c r="E32" s="23" t="s">
        <v>58</v>
      </c>
      <c r="F32" s="24">
        <v>42982</v>
      </c>
      <c r="G32" s="52">
        <f t="shared" si="0"/>
        <v>22874</v>
      </c>
    </row>
    <row r="33" spans="1:7" ht="16.5" customHeight="1">
      <c r="A33" s="17"/>
      <c r="B33" s="17"/>
      <c r="C33" s="9" t="s">
        <v>8</v>
      </c>
      <c r="D33" s="22" t="s">
        <v>9</v>
      </c>
      <c r="E33" s="23" t="s">
        <v>59</v>
      </c>
      <c r="F33" s="24">
        <v>27000</v>
      </c>
      <c r="G33" s="52">
        <f t="shared" si="0"/>
        <v>52308</v>
      </c>
    </row>
    <row r="34" spans="1:7" ht="21" customHeight="1">
      <c r="A34" s="17"/>
      <c r="B34" s="18" t="s">
        <v>60</v>
      </c>
      <c r="C34" s="18"/>
      <c r="D34" s="19" t="s">
        <v>61</v>
      </c>
      <c r="E34" s="20" t="s">
        <v>62</v>
      </c>
      <c r="F34" s="21">
        <v>521296</v>
      </c>
      <c r="G34" s="51">
        <f t="shared" si="0"/>
        <v>774978.74</v>
      </c>
    </row>
    <row r="35" spans="1:7" ht="26.25" customHeight="1">
      <c r="A35" s="17"/>
      <c r="B35" s="17"/>
      <c r="C35" s="9" t="s">
        <v>107</v>
      </c>
      <c r="D35" s="22" t="s">
        <v>108</v>
      </c>
      <c r="E35" s="23" t="s">
        <v>62</v>
      </c>
      <c r="F35" s="24">
        <v>0</v>
      </c>
      <c r="G35" s="52">
        <f t="shared" si="0"/>
        <v>253682.74</v>
      </c>
    </row>
    <row r="36" spans="1:7" s="37" customFormat="1" ht="21.75" customHeight="1">
      <c r="A36" s="45" t="s">
        <v>63</v>
      </c>
      <c r="B36" s="36"/>
      <c r="C36" s="36"/>
      <c r="D36" s="31" t="s">
        <v>106</v>
      </c>
      <c r="E36" s="33">
        <f>E37+E39+E41</f>
        <v>-156668.28</v>
      </c>
      <c r="F36" s="34">
        <v>9183362</v>
      </c>
      <c r="G36" s="35">
        <f t="shared" si="0"/>
        <v>9026693.72</v>
      </c>
    </row>
    <row r="37" spans="1:7" ht="26.25" customHeight="1">
      <c r="A37" s="57"/>
      <c r="B37" s="46" t="s">
        <v>64</v>
      </c>
      <c r="C37" s="18"/>
      <c r="D37" s="19" t="s">
        <v>65</v>
      </c>
      <c r="E37" s="20">
        <v>-14735.28</v>
      </c>
      <c r="F37" s="21">
        <v>583785</v>
      </c>
      <c r="G37" s="51">
        <f t="shared" si="0"/>
        <v>569049.72</v>
      </c>
    </row>
    <row r="38" spans="1:7" ht="16.5" customHeight="1">
      <c r="A38" s="59"/>
      <c r="B38" s="66"/>
      <c r="C38" s="56" t="s">
        <v>67</v>
      </c>
      <c r="D38" s="22" t="s">
        <v>68</v>
      </c>
      <c r="E38" s="23" t="s">
        <v>66</v>
      </c>
      <c r="F38" s="24">
        <v>583785</v>
      </c>
      <c r="G38" s="52">
        <f t="shared" si="0"/>
        <v>569049.72</v>
      </c>
    </row>
    <row r="39" spans="1:7" ht="21" customHeight="1">
      <c r="A39" s="59"/>
      <c r="B39" s="61" t="s">
        <v>115</v>
      </c>
      <c r="C39" s="60"/>
      <c r="D39" s="19" t="s">
        <v>116</v>
      </c>
      <c r="E39" s="20">
        <v>-174700</v>
      </c>
      <c r="F39" s="21">
        <v>1032900</v>
      </c>
      <c r="G39" s="51">
        <f>E39+F39</f>
        <v>858200</v>
      </c>
    </row>
    <row r="40" spans="1:7" ht="16.5" customHeight="1">
      <c r="A40" s="59"/>
      <c r="B40" s="11"/>
      <c r="C40" s="56" t="s">
        <v>67</v>
      </c>
      <c r="D40" s="22" t="s">
        <v>68</v>
      </c>
      <c r="E40" s="23">
        <v>-174700</v>
      </c>
      <c r="F40" s="24">
        <v>1027600</v>
      </c>
      <c r="G40" s="52">
        <f>E40+F40</f>
        <v>852900</v>
      </c>
    </row>
    <row r="41" spans="1:7" ht="16.5" customHeight="1">
      <c r="A41" s="59"/>
      <c r="B41" s="62" t="s">
        <v>69</v>
      </c>
      <c r="C41" s="46"/>
      <c r="D41" s="47" t="s">
        <v>70</v>
      </c>
      <c r="E41" s="48">
        <f>SUM(E42:E43)</f>
        <v>32767</v>
      </c>
      <c r="F41" s="49">
        <v>1277675</v>
      </c>
      <c r="G41" s="53">
        <f t="shared" si="0"/>
        <v>1310442</v>
      </c>
    </row>
    <row r="42" spans="1:7" ht="16.5" customHeight="1">
      <c r="A42" s="69"/>
      <c r="B42" s="72"/>
      <c r="C42" s="71" t="s">
        <v>117</v>
      </c>
      <c r="D42" s="67" t="s">
        <v>78</v>
      </c>
      <c r="E42" s="68">
        <v>30000</v>
      </c>
      <c r="F42" s="68">
        <v>864573</v>
      </c>
      <c r="G42" s="83">
        <f t="shared" si="0"/>
        <v>894573</v>
      </c>
    </row>
    <row r="43" spans="1:7" ht="16.5" customHeight="1">
      <c r="A43" s="70"/>
      <c r="B43" s="73"/>
      <c r="C43" s="58" t="s">
        <v>71</v>
      </c>
      <c r="D43" s="50" t="s">
        <v>72</v>
      </c>
      <c r="E43" s="24">
        <v>2767</v>
      </c>
      <c r="F43" s="24">
        <v>45000</v>
      </c>
      <c r="G43" s="54">
        <f t="shared" si="0"/>
        <v>47767</v>
      </c>
    </row>
    <row r="44" spans="1:7" s="28" customFormat="1" ht="30.75" customHeight="1">
      <c r="A44" s="63" t="s">
        <v>73</v>
      </c>
      <c r="B44" s="63"/>
      <c r="C44" s="43"/>
      <c r="D44" s="44" t="s">
        <v>105</v>
      </c>
      <c r="E44" s="16">
        <v>140335.97</v>
      </c>
      <c r="F44" s="16">
        <v>0</v>
      </c>
      <c r="G44" s="34">
        <f t="shared" si="0"/>
        <v>140335.97</v>
      </c>
    </row>
    <row r="45" spans="1:7" ht="16.5" customHeight="1">
      <c r="A45" s="38"/>
      <c r="B45" s="39" t="s">
        <v>74</v>
      </c>
      <c r="C45" s="39"/>
      <c r="D45" s="40" t="s">
        <v>28</v>
      </c>
      <c r="E45" s="41">
        <v>140335.97</v>
      </c>
      <c r="F45" s="42">
        <v>0</v>
      </c>
      <c r="G45" s="55">
        <f t="shared" si="0"/>
        <v>140335.97</v>
      </c>
    </row>
    <row r="46" spans="1:7" ht="16.5" customHeight="1">
      <c r="A46" s="38"/>
      <c r="B46" s="64"/>
      <c r="C46" s="65" t="s">
        <v>75</v>
      </c>
      <c r="D46" s="22" t="s">
        <v>68</v>
      </c>
      <c r="E46" s="23" t="s">
        <v>76</v>
      </c>
      <c r="F46" s="24">
        <v>0</v>
      </c>
      <c r="G46" s="52">
        <f>E46+F46</f>
        <v>14735.28</v>
      </c>
    </row>
    <row r="47" spans="1:7" ht="16.5" customHeight="1">
      <c r="A47" s="17"/>
      <c r="B47" s="17"/>
      <c r="C47" s="9" t="s">
        <v>77</v>
      </c>
      <c r="D47" s="22" t="s">
        <v>78</v>
      </c>
      <c r="E47" s="23" t="s">
        <v>79</v>
      </c>
      <c r="F47" s="24">
        <v>0</v>
      </c>
      <c r="G47" s="52">
        <f t="shared" si="0"/>
        <v>26427.56</v>
      </c>
    </row>
    <row r="48" spans="1:7" ht="16.5" customHeight="1">
      <c r="A48" s="17"/>
      <c r="B48" s="17"/>
      <c r="C48" s="9" t="s">
        <v>80</v>
      </c>
      <c r="D48" s="22" t="s">
        <v>39</v>
      </c>
      <c r="E48" s="23" t="s">
        <v>81</v>
      </c>
      <c r="F48" s="24">
        <v>0</v>
      </c>
      <c r="G48" s="52">
        <f t="shared" si="0"/>
        <v>18900</v>
      </c>
    </row>
    <row r="49" spans="1:7" ht="16.5" customHeight="1">
      <c r="A49" s="17"/>
      <c r="B49" s="17"/>
      <c r="C49" s="9" t="s">
        <v>82</v>
      </c>
      <c r="D49" s="22" t="s">
        <v>42</v>
      </c>
      <c r="E49" s="23" t="s">
        <v>83</v>
      </c>
      <c r="F49" s="24">
        <v>0</v>
      </c>
      <c r="G49" s="52">
        <f t="shared" si="0"/>
        <v>12121</v>
      </c>
    </row>
    <row r="50" spans="1:7" ht="16.5" customHeight="1">
      <c r="A50" s="17"/>
      <c r="B50" s="17"/>
      <c r="C50" s="9" t="s">
        <v>84</v>
      </c>
      <c r="D50" s="22" t="s">
        <v>72</v>
      </c>
      <c r="E50" s="23">
        <v>57107.01</v>
      </c>
      <c r="F50" s="24">
        <v>0</v>
      </c>
      <c r="G50" s="52">
        <f t="shared" si="0"/>
        <v>57107.01</v>
      </c>
    </row>
    <row r="51" spans="1:7" ht="16.5" customHeight="1">
      <c r="A51" s="17"/>
      <c r="B51" s="17"/>
      <c r="C51" s="9" t="s">
        <v>114</v>
      </c>
      <c r="D51" s="22" t="s">
        <v>72</v>
      </c>
      <c r="E51" s="23">
        <v>6315.12</v>
      </c>
      <c r="F51" s="24">
        <v>0</v>
      </c>
      <c r="G51" s="52">
        <f>E51+F51</f>
        <v>6315.12</v>
      </c>
    </row>
    <row r="52" spans="1:7" ht="22.5">
      <c r="A52" s="17"/>
      <c r="B52" s="17"/>
      <c r="C52" s="9" t="s">
        <v>85</v>
      </c>
      <c r="D52" s="22" t="s">
        <v>86</v>
      </c>
      <c r="E52" s="81" t="s">
        <v>87</v>
      </c>
      <c r="F52" s="82">
        <v>0</v>
      </c>
      <c r="G52" s="83">
        <f t="shared" si="0"/>
        <v>4730</v>
      </c>
    </row>
    <row r="53" spans="1:7" ht="18" customHeight="1">
      <c r="A53" s="14" t="s">
        <v>88</v>
      </c>
      <c r="B53" s="14"/>
      <c r="C53" s="14"/>
      <c r="D53" s="25" t="s">
        <v>104</v>
      </c>
      <c r="E53" s="16">
        <f>90000+E55</f>
        <v>91376</v>
      </c>
      <c r="F53" s="16">
        <v>2022109.71</v>
      </c>
      <c r="G53" s="34">
        <f>E53+F53</f>
        <v>2113485.71</v>
      </c>
    </row>
    <row r="54" spans="1:7" ht="26.25" customHeight="1">
      <c r="A54" s="17"/>
      <c r="B54" s="18" t="s">
        <v>118</v>
      </c>
      <c r="C54" s="18"/>
      <c r="D54" s="88" t="s">
        <v>119</v>
      </c>
      <c r="E54" s="21">
        <f>E55</f>
        <v>1376</v>
      </c>
      <c r="F54" s="21">
        <f>F55</f>
        <v>0</v>
      </c>
      <c r="G54" s="87">
        <f>E54+F54</f>
        <v>1376</v>
      </c>
    </row>
    <row r="55" spans="1:7" ht="16.5" customHeight="1">
      <c r="A55" s="17"/>
      <c r="B55" s="74"/>
      <c r="C55" s="74" t="s">
        <v>41</v>
      </c>
      <c r="D55" s="75" t="s">
        <v>42</v>
      </c>
      <c r="E55" s="84">
        <v>1376</v>
      </c>
      <c r="F55" s="85">
        <v>0</v>
      </c>
      <c r="G55" s="86">
        <f t="shared" si="0"/>
        <v>1376</v>
      </c>
    </row>
    <row r="56" spans="1:7" ht="16.5" customHeight="1">
      <c r="A56" s="17"/>
      <c r="B56" s="76" t="s">
        <v>90</v>
      </c>
      <c r="C56" s="76"/>
      <c r="D56" s="77" t="s">
        <v>28</v>
      </c>
      <c r="E56" s="78" t="str">
        <f>E57</f>
        <v>90 000,00</v>
      </c>
      <c r="F56" s="79">
        <v>214040</v>
      </c>
      <c r="G56" s="80">
        <v>304040</v>
      </c>
    </row>
    <row r="57" spans="1:7" ht="16.5" customHeight="1">
      <c r="A57" s="17"/>
      <c r="B57" s="17"/>
      <c r="C57" s="9" t="s">
        <v>8</v>
      </c>
      <c r="D57" s="22" t="s">
        <v>9</v>
      </c>
      <c r="E57" s="23" t="s">
        <v>89</v>
      </c>
      <c r="F57" s="24">
        <v>185000</v>
      </c>
      <c r="G57" s="52">
        <f t="shared" si="0"/>
        <v>275000</v>
      </c>
    </row>
    <row r="58" spans="1:7" s="28" customFormat="1" ht="16.5" customHeight="1">
      <c r="A58" s="26" t="s">
        <v>91</v>
      </c>
      <c r="B58" s="26"/>
      <c r="C58" s="26"/>
      <c r="D58" s="27" t="s">
        <v>103</v>
      </c>
      <c r="E58" s="15" t="s">
        <v>92</v>
      </c>
      <c r="F58" s="16">
        <v>1407730</v>
      </c>
      <c r="G58" s="35">
        <f t="shared" si="0"/>
        <v>1287730</v>
      </c>
    </row>
    <row r="59" spans="1:7" ht="16.5" customHeight="1">
      <c r="A59" s="17"/>
      <c r="B59" s="18" t="s">
        <v>93</v>
      </c>
      <c r="C59" s="18"/>
      <c r="D59" s="19" t="s">
        <v>94</v>
      </c>
      <c r="E59" s="20">
        <v>-120000</v>
      </c>
      <c r="F59" s="21">
        <v>1130000</v>
      </c>
      <c r="G59" s="51">
        <f t="shared" si="0"/>
        <v>1010000</v>
      </c>
    </row>
    <row r="60" spans="1:7" ht="16.5" customHeight="1">
      <c r="A60" s="17"/>
      <c r="B60" s="17"/>
      <c r="C60" s="9" t="s">
        <v>8</v>
      </c>
      <c r="D60" s="22" t="s">
        <v>9</v>
      </c>
      <c r="E60" s="23">
        <v>-120000</v>
      </c>
      <c r="F60" s="24">
        <v>905000</v>
      </c>
      <c r="G60" s="52">
        <f t="shared" si="0"/>
        <v>785000</v>
      </c>
    </row>
    <row r="61" spans="1:7" ht="23.25" customHeight="1">
      <c r="A61" s="91" t="s">
        <v>102</v>
      </c>
      <c r="B61" s="92"/>
      <c r="C61" s="92"/>
      <c r="D61" s="93"/>
      <c r="E61" s="29">
        <v>397552.43</v>
      </c>
      <c r="F61" s="30">
        <v>34852384.78</v>
      </c>
      <c r="G61" s="35">
        <f t="shared" si="0"/>
        <v>35249937.21</v>
      </c>
    </row>
  </sheetData>
  <mergeCells count="3">
    <mergeCell ref="D1:G1"/>
    <mergeCell ref="A5:G5"/>
    <mergeCell ref="A61:D61"/>
  </mergeCells>
  <printOptions/>
  <pageMargins left="0.58" right="0.47" top="0.97" bottom="1" header="0.43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2008-08-11T07:41:04Z</cp:lastPrinted>
  <dcterms:modified xsi:type="dcterms:W3CDTF">2008-08-11T07:42:47Z</dcterms:modified>
  <cp:category/>
  <cp:version/>
  <cp:contentType/>
  <cp:contentStatus/>
</cp:coreProperties>
</file>