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'Wydatki'!$A$1:$G$23</definedName>
  </definedNames>
  <calcPr fullCalcOnLoad="1"/>
</workbook>
</file>

<file path=xl/sharedStrings.xml><?xml version="1.0" encoding="utf-8"?>
<sst xmlns="http://schemas.openxmlformats.org/spreadsheetml/2006/main" count="87" uniqueCount="66">
  <si>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</si>
  <si>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</si>
  <si>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</si>
  <si>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</si>
  <si>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</si>
  <si>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</si>
  <si>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</si>
  <si>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</si>
  <si>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</si>
  <si>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</si>
  <si>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</si>
  <si>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</si>
  <si>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</si>
  <si>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DZIAŁ 801</t>
  </si>
  <si>
    <t>OŚWIATA I WYCHOWANIE</t>
  </si>
  <si>
    <t>do UCHWAŁY RM w Sępólnie Krajeńskim</t>
  </si>
  <si>
    <t>Załącznik Nr 1</t>
  </si>
  <si>
    <t>do UCHWAŁY  RM  w Sępólnie Kraj.</t>
  </si>
  <si>
    <t>80104</t>
  </si>
  <si>
    <t>Przedszkola</t>
  </si>
  <si>
    <t>Przewodniczący Rady Miejskiej</t>
  </si>
  <si>
    <t>Edward Stachowicz</t>
  </si>
  <si>
    <t>4210</t>
  </si>
  <si>
    <t>80101</t>
  </si>
  <si>
    <t>Szkoły podstawowe</t>
  </si>
  <si>
    <t>Zakup materiałów i wyposażenia</t>
  </si>
  <si>
    <t>Zakup usług pozostałych</t>
  </si>
  <si>
    <t>4300</t>
  </si>
  <si>
    <t>85219</t>
  </si>
  <si>
    <t>6050</t>
  </si>
  <si>
    <t>4010</t>
  </si>
  <si>
    <t>Wynagrodzenia osobowe pracowników</t>
  </si>
  <si>
    <t>DZIAŁ 756</t>
  </si>
  <si>
    <t>DOCHODY OD OSÓB PRAWNYCH, OD OSÓB FIZYCZNYCH I OD INNYCH JEDNOSTEK NIEPOSIADAJĄCYCH OSOBOWOŚCI PRAWNEJ ORAZ WYDATKI ZWIĄZANE Z ICH POBOREM</t>
  </si>
  <si>
    <t>75615</t>
  </si>
  <si>
    <t>0310</t>
  </si>
  <si>
    <t>Podatek od nieruchomości</t>
  </si>
  <si>
    <t>0320</t>
  </si>
  <si>
    <t>Podatek rolny</t>
  </si>
  <si>
    <t>75616</t>
  </si>
  <si>
    <t>0750</t>
  </si>
  <si>
    <t>0830</t>
  </si>
  <si>
    <t>Wpływy z usług</t>
  </si>
  <si>
    <t>Ośrodki pomocy społecznej</t>
  </si>
  <si>
    <t>DZIAŁ 900</t>
  </si>
  <si>
    <t>GOSPODARKA KOMUNALNA I OCHRONA ŚRODOWISKA</t>
  </si>
  <si>
    <t>DZIAŁ 010</t>
  </si>
  <si>
    <t>ROLNICTWO I ŁOWIECTWO</t>
  </si>
  <si>
    <t>Gospodarka ściekowa i ochrona wód</t>
  </si>
  <si>
    <t>DZIAŁ 757</t>
  </si>
  <si>
    <t>OBSŁUGA DŁUGU PUBLICZNEGO</t>
  </si>
  <si>
    <t>Wpływy z podatku rolnego, podatku leśnego, podatku od spadków i darowizn, podatku od czynności cywilnoprawnych oraz podatków i opłat lokalnych od osób fizycznych</t>
  </si>
  <si>
    <t xml:space="preserve">Zmiany w planie dochodów budżetowych na 2006 rok </t>
  </si>
  <si>
    <t>0330</t>
  </si>
  <si>
    <t>Podatek leśny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</si>
  <si>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</si>
  <si>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i opłat lokalnych od osób prawnych i innych jednostek organizacyjnych</t>
  </si>
  <si>
    <t>01038</t>
  </si>
  <si>
    <t>Rozwój obszarów wiejskich</t>
  </si>
  <si>
    <t>Rozliczenia z tytułu poręczeń i gwarancji udzielonych przez Skarb Państwa lub jednostkę samorządu terytorialnego</t>
  </si>
  <si>
    <t>8020</t>
  </si>
  <si>
    <t>Wypłaty z tytułu gwarancji i poręczeń</t>
  </si>
  <si>
    <t>Wydatki inwestycyjne jednostek budżetowych</t>
  </si>
  <si>
    <t>Zmiany w planie wydatków  budżetowych na 2006 rok.</t>
  </si>
  <si>
    <t>Nr XL/326/06 z dnia  23 lutego 2006 roku</t>
  </si>
  <si>
    <t>Nr XL/326/06 z dnia  23 lutego 2006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</si>
</sst>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5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5"/>
  <sheetViews>
    <sheetView zoomScale="75" zoomScaleNormal="75" zoomScaleSheetLayoutView="50" workbookViewId="0" topLeftCell="A1">
      <selection activeCell="E4" sqref="E4:G4"/>
    </sheetView>
  </sheetViews>
  <sheetFormatPr defaultColWidth="9.00390625" defaultRowHeight="12.75"/>
  <cols>
    <col min="1" max="1" width="15.75390625" style="15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5" customWidth="1"/>
  </cols>
  <sheetData>
    <row r="1" spans="1:7" s="18" customFormat="1" ht="26.25">
      <c r="A1" s="86" t="s">
        <v>52</v>
      </c>
      <c r="B1" s="87"/>
      <c r="C1" s="87"/>
      <c r="D1" s="87"/>
      <c r="E1" s="87"/>
      <c r="F1" s="87"/>
      <c r="G1" s="17"/>
    </row>
    <row r="2" spans="1:7" s="18" customFormat="1" ht="20.25" customHeight="1">
      <c r="A2" s="51"/>
      <c r="B2" s="52"/>
      <c r="C2" s="52"/>
      <c r="D2" s="52"/>
      <c r="E2" s="84" t="s">
        <v>16</v>
      </c>
      <c r="F2" s="84"/>
      <c r="G2" s="84"/>
    </row>
    <row r="3" spans="1:7" s="18" customFormat="1" ht="17.25" customHeight="1">
      <c r="A3" s="51"/>
      <c r="B3" s="52"/>
      <c r="C3" s="52"/>
      <c r="D3" s="52"/>
      <c r="E3" s="84" t="s">
        <v>17</v>
      </c>
      <c r="F3" s="84"/>
      <c r="G3" s="84"/>
    </row>
    <row r="4" spans="1:7" s="18" customFormat="1" ht="16.5" customHeight="1">
      <c r="A4" s="56"/>
      <c r="B4" s="57"/>
      <c r="C4" s="57"/>
      <c r="D4" s="57"/>
      <c r="E4" s="85" t="s">
        <v>65</v>
      </c>
      <c r="F4" s="85"/>
      <c r="G4" s="85"/>
    </row>
    <row r="5" spans="1:7" s="20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1" customFormat="1" ht="15.75">
      <c r="A6" s="66">
        <v>1</v>
      </c>
      <c r="B6" s="67">
        <v>2</v>
      </c>
      <c r="C6" s="68">
        <v>3</v>
      </c>
      <c r="D6" s="68">
        <v>4</v>
      </c>
      <c r="E6" s="68">
        <v>5</v>
      </c>
      <c r="F6" s="69">
        <v>6</v>
      </c>
      <c r="G6" s="66">
        <v>7</v>
      </c>
    </row>
    <row r="7" spans="1:84" s="5" customFormat="1" ht="81" customHeight="1">
      <c r="A7" s="7" t="s">
        <v>32</v>
      </c>
      <c r="B7" s="8"/>
      <c r="C7" s="4" t="s">
        <v>33</v>
      </c>
      <c r="D7" s="9">
        <v>9223753</v>
      </c>
      <c r="E7" s="3">
        <f>E12+E8</f>
        <v>287429</v>
      </c>
      <c r="F7" s="3">
        <f>F12+F8</f>
        <v>171710</v>
      </c>
      <c r="G7" s="3">
        <f aca="true" t="shared" si="0" ref="G7:G24">D7+E7-F7</f>
        <v>9339472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s="13" customFormat="1" ht="56.25" customHeight="1">
      <c r="A8" s="11" t="s">
        <v>34</v>
      </c>
      <c r="B8" s="12"/>
      <c r="C8" s="70" t="s">
        <v>56</v>
      </c>
      <c r="D8" s="14">
        <v>3208503</v>
      </c>
      <c r="E8" s="3">
        <f>SUM(E9:E11)</f>
        <v>26832</v>
      </c>
      <c r="F8" s="3">
        <f>SUM(F9:F11)</f>
        <v>166072</v>
      </c>
      <c r="G8" s="3">
        <f t="shared" si="0"/>
        <v>3069263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55" customFormat="1" ht="21" customHeight="1">
      <c r="A9" s="34"/>
      <c r="B9" s="71" t="s">
        <v>35</v>
      </c>
      <c r="C9" s="77" t="s">
        <v>36</v>
      </c>
      <c r="D9" s="35">
        <v>2890950</v>
      </c>
      <c r="E9" s="16">
        <v>0</v>
      </c>
      <c r="F9" s="16">
        <v>160172</v>
      </c>
      <c r="G9" s="16">
        <f t="shared" si="0"/>
        <v>2730778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5" customFormat="1" ht="21" customHeight="1">
      <c r="A10" s="34"/>
      <c r="B10" s="71" t="s">
        <v>37</v>
      </c>
      <c r="C10" s="77" t="s">
        <v>38</v>
      </c>
      <c r="D10" s="35">
        <v>46040</v>
      </c>
      <c r="E10" s="16">
        <v>0</v>
      </c>
      <c r="F10" s="16">
        <v>5900</v>
      </c>
      <c r="G10" s="16">
        <f t="shared" si="0"/>
        <v>40140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5" customFormat="1" ht="21" customHeight="1">
      <c r="A11" s="34"/>
      <c r="B11" s="34" t="s">
        <v>53</v>
      </c>
      <c r="C11" s="80" t="s">
        <v>54</v>
      </c>
      <c r="D11" s="35">
        <v>74095</v>
      </c>
      <c r="E11" s="16">
        <v>26832</v>
      </c>
      <c r="F11" s="16">
        <v>0</v>
      </c>
      <c r="G11" s="16">
        <f t="shared" si="0"/>
        <v>100927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13" customFormat="1" ht="68.25" customHeight="1">
      <c r="A12" s="11" t="s">
        <v>39</v>
      </c>
      <c r="B12" s="12"/>
      <c r="C12" s="70" t="s">
        <v>51</v>
      </c>
      <c r="D12" s="14">
        <v>2003439</v>
      </c>
      <c r="E12" s="3">
        <f>SUM(E13:E15)</f>
        <v>260597</v>
      </c>
      <c r="F12" s="3">
        <f>SUM(F13:F15)</f>
        <v>5638</v>
      </c>
      <c r="G12" s="3">
        <f t="shared" si="0"/>
        <v>2258398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55" customFormat="1" ht="21" customHeight="1">
      <c r="A13" s="34"/>
      <c r="B13" s="71" t="s">
        <v>35</v>
      </c>
      <c r="C13" s="77" t="s">
        <v>36</v>
      </c>
      <c r="D13" s="35">
        <v>1055600</v>
      </c>
      <c r="E13" s="16">
        <v>182492</v>
      </c>
      <c r="F13" s="16">
        <v>0</v>
      </c>
      <c r="G13" s="16">
        <f t="shared" si="0"/>
        <v>1238092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s="55" customFormat="1" ht="21" customHeight="1">
      <c r="A14" s="34"/>
      <c r="B14" s="71" t="s">
        <v>37</v>
      </c>
      <c r="C14" s="77" t="s">
        <v>38</v>
      </c>
      <c r="D14" s="35">
        <v>502000</v>
      </c>
      <c r="E14" s="16">
        <v>78105</v>
      </c>
      <c r="F14" s="16">
        <v>0</v>
      </c>
      <c r="G14" s="16">
        <f t="shared" si="0"/>
        <v>580105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5" customFormat="1" ht="21" customHeight="1">
      <c r="A15" s="34"/>
      <c r="B15" s="34" t="s">
        <v>53</v>
      </c>
      <c r="C15" s="80" t="s">
        <v>54</v>
      </c>
      <c r="D15" s="35">
        <v>6090</v>
      </c>
      <c r="E15" s="16">
        <v>0</v>
      </c>
      <c r="F15" s="16">
        <v>5638</v>
      </c>
      <c r="G15" s="16">
        <f t="shared" si="0"/>
        <v>452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" customFormat="1" ht="27.75" customHeight="1">
      <c r="A16" s="7" t="s">
        <v>13</v>
      </c>
      <c r="B16" s="8"/>
      <c r="C16" s="4" t="s">
        <v>14</v>
      </c>
      <c r="D16" s="9">
        <v>228578</v>
      </c>
      <c r="E16" s="10">
        <f>E19+E17</f>
        <v>14357</v>
      </c>
      <c r="F16" s="10">
        <f>F19+F17</f>
        <v>2498</v>
      </c>
      <c r="G16" s="3">
        <f t="shared" si="0"/>
        <v>240437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</row>
    <row r="17" spans="1:21" s="13" customFormat="1" ht="22.5" customHeight="1">
      <c r="A17" s="11" t="s">
        <v>23</v>
      </c>
      <c r="B17" s="12"/>
      <c r="C17" s="49" t="s">
        <v>24</v>
      </c>
      <c r="D17" s="60">
        <v>7815</v>
      </c>
      <c r="E17" s="37">
        <f>E18</f>
        <v>0</v>
      </c>
      <c r="F17" s="37">
        <f>F18</f>
        <v>2498</v>
      </c>
      <c r="G17" s="3">
        <f t="shared" si="0"/>
        <v>5317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84" s="55" customFormat="1" ht="68.25" customHeight="1">
      <c r="A18" s="34"/>
      <c r="B18" s="71" t="s">
        <v>40</v>
      </c>
      <c r="C18" s="81" t="s">
        <v>55</v>
      </c>
      <c r="D18" s="35">
        <v>6698</v>
      </c>
      <c r="E18" s="16">
        <v>0</v>
      </c>
      <c r="F18" s="16">
        <v>2498</v>
      </c>
      <c r="G18" s="16">
        <f t="shared" si="0"/>
        <v>4200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21" s="13" customFormat="1" ht="22.5" customHeight="1">
      <c r="A19" s="11" t="s">
        <v>18</v>
      </c>
      <c r="B19" s="12"/>
      <c r="C19" s="83" t="s">
        <v>19</v>
      </c>
      <c r="D19" s="60">
        <v>219443</v>
      </c>
      <c r="E19" s="37">
        <f>E20</f>
        <v>14357</v>
      </c>
      <c r="F19" s="37">
        <f>F20</f>
        <v>0</v>
      </c>
      <c r="G19" s="3">
        <f t="shared" si="0"/>
        <v>233800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84" s="55" customFormat="1" ht="19.5" customHeight="1">
      <c r="A20" s="34"/>
      <c r="B20" s="71" t="s">
        <v>41</v>
      </c>
      <c r="C20" s="81" t="s">
        <v>42</v>
      </c>
      <c r="D20" s="35">
        <v>219443</v>
      </c>
      <c r="E20" s="16">
        <v>14357</v>
      </c>
      <c r="F20" s="16">
        <v>0</v>
      </c>
      <c r="G20" s="16">
        <f t="shared" si="0"/>
        <v>233800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" customFormat="1" ht="24" customHeight="1">
      <c r="A21" s="7" t="s">
        <v>8</v>
      </c>
      <c r="B21" s="8"/>
      <c r="C21" s="4" t="s">
        <v>9</v>
      </c>
      <c r="D21" s="9">
        <v>5772000</v>
      </c>
      <c r="E21" s="10">
        <f>E22</f>
        <v>10000</v>
      </c>
      <c r="F21" s="10">
        <f>F22</f>
        <v>0</v>
      </c>
      <c r="G21" s="3">
        <f t="shared" si="0"/>
        <v>5782000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</row>
    <row r="22" spans="1:21" s="13" customFormat="1" ht="24" customHeight="1">
      <c r="A22" s="11" t="s">
        <v>28</v>
      </c>
      <c r="B22" s="12"/>
      <c r="C22" s="82" t="s">
        <v>43</v>
      </c>
      <c r="D22" s="60">
        <v>259100</v>
      </c>
      <c r="E22" s="37">
        <f>E23</f>
        <v>10000</v>
      </c>
      <c r="F22" s="37">
        <f>F23</f>
        <v>0</v>
      </c>
      <c r="G22" s="3">
        <f t="shared" si="0"/>
        <v>269100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84" s="55" customFormat="1" ht="15.75">
      <c r="A23" s="34"/>
      <c r="B23" s="34" t="s">
        <v>41</v>
      </c>
      <c r="C23" s="81" t="s">
        <v>42</v>
      </c>
      <c r="D23" s="35">
        <v>0</v>
      </c>
      <c r="E23" s="16">
        <v>10000</v>
      </c>
      <c r="F23" s="16">
        <v>0</v>
      </c>
      <c r="G23" s="16">
        <f t="shared" si="0"/>
        <v>10000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ht="26.25" customHeight="1">
      <c r="A24" s="1"/>
      <c r="B24" s="2"/>
      <c r="C24" s="1" t="s">
        <v>6</v>
      </c>
      <c r="D24" s="3">
        <v>26704138</v>
      </c>
      <c r="E24" s="3">
        <f>E21+E7+E16</f>
        <v>311786</v>
      </c>
      <c r="F24" s="3">
        <f>F21+F7+F16</f>
        <v>174208</v>
      </c>
      <c r="G24" s="3">
        <f t="shared" si="0"/>
        <v>26841716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s="55" customFormat="1" ht="27" customHeight="1">
      <c r="A25" s="78"/>
      <c r="B25" s="78"/>
      <c r="C25" s="79"/>
      <c r="D25" s="74"/>
      <c r="E25" s="19"/>
      <c r="F25" s="25" t="s">
        <v>20</v>
      </c>
      <c r="G25" s="2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5" customFormat="1" ht="33.75" customHeight="1">
      <c r="A26" s="78"/>
      <c r="B26" s="78"/>
      <c r="C26" s="79"/>
      <c r="D26" s="74"/>
      <c r="E26" s="25"/>
      <c r="F26" s="25" t="s">
        <v>21</v>
      </c>
      <c r="G26" s="2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8" spans="1:84" s="13" customFormat="1" ht="24" customHeight="1">
      <c r="A28" s="39"/>
      <c r="B28" s="40"/>
      <c r="C28" s="65"/>
      <c r="D28" s="61"/>
      <c r="E28" s="64"/>
      <c r="F28" s="64"/>
      <c r="G28" s="6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s="13" customFormat="1" ht="15.75">
      <c r="A29" s="39"/>
      <c r="B29" s="40"/>
      <c r="C29" s="41"/>
      <c r="D29" s="42"/>
      <c r="E29" s="26"/>
      <c r="F29" s="43"/>
      <c r="G29" s="38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1:84" s="24" customFormat="1" ht="28.5" customHeight="1">
      <c r="A30" s="62"/>
      <c r="B30" s="63"/>
      <c r="C30" s="62"/>
      <c r="D30" s="64"/>
      <c r="E30" s="64"/>
      <c r="F30" s="64"/>
      <c r="G30" s="6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</row>
    <row r="31" spans="2:7" ht="12.75">
      <c r="B31" s="15"/>
      <c r="C31" s="15"/>
      <c r="D31" s="15"/>
      <c r="E31" s="15"/>
      <c r="F31" s="15"/>
      <c r="G31" s="15"/>
    </row>
    <row r="32" spans="1:84" s="13" customFormat="1" ht="15.75">
      <c r="A32" s="39"/>
      <c r="B32" s="40"/>
      <c r="C32" s="41"/>
      <c r="D32" s="42"/>
      <c r="E32" s="15"/>
      <c r="F32" s="25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2:7" ht="15">
      <c r="B33" s="15"/>
      <c r="C33" s="15"/>
      <c r="D33" s="15"/>
      <c r="E33" s="25"/>
      <c r="F33" s="25"/>
      <c r="G33" s="25"/>
    </row>
    <row r="34" spans="2:7" ht="20.25" customHeight="1">
      <c r="B34" s="15"/>
      <c r="C34" s="19"/>
      <c r="D34" s="25"/>
      <c r="E34" s="25"/>
      <c r="F34" s="25"/>
      <c r="G34" s="25"/>
    </row>
    <row r="35" spans="2:7" ht="15" customHeight="1">
      <c r="B35" s="15"/>
      <c r="C35" s="19"/>
      <c r="D35" s="25"/>
      <c r="E35" s="26"/>
      <c r="F35" s="43"/>
      <c r="G35" s="38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6"/>
  <sheetViews>
    <sheetView tabSelected="1" workbookViewId="0" topLeftCell="A1">
      <selection activeCell="E21" sqref="E21:G23"/>
    </sheetView>
  </sheetViews>
  <sheetFormatPr defaultColWidth="9.00390625" defaultRowHeight="12.75"/>
  <cols>
    <col min="1" max="1" width="12.125" style="15" customWidth="1"/>
    <col min="2" max="2" width="6.75390625" style="15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15" hidden="1" customWidth="1"/>
  </cols>
  <sheetData>
    <row r="1" spans="1:7" ht="21.75" customHeight="1">
      <c r="A1" s="89" t="s">
        <v>63</v>
      </c>
      <c r="B1" s="90"/>
      <c r="C1" s="90"/>
      <c r="D1" s="90"/>
      <c r="E1" s="90"/>
      <c r="F1" s="90"/>
      <c r="G1" s="27" t="s">
        <v>10</v>
      </c>
    </row>
    <row r="2" spans="1:7" ht="12.75">
      <c r="A2" s="29"/>
      <c r="B2" s="29"/>
      <c r="C2" s="27"/>
      <c r="D2" s="27"/>
      <c r="E2" s="27"/>
      <c r="F2" s="91" t="s">
        <v>11</v>
      </c>
      <c r="G2" s="91"/>
    </row>
    <row r="3" spans="1:7" ht="12.75">
      <c r="A3" s="48"/>
      <c r="B3" s="48"/>
      <c r="C3" s="28"/>
      <c r="D3" s="28"/>
      <c r="E3" s="28"/>
      <c r="F3" s="88" t="s">
        <v>15</v>
      </c>
      <c r="G3" s="88"/>
    </row>
    <row r="4" spans="1:7" ht="12.75">
      <c r="A4" s="48"/>
      <c r="B4" s="48"/>
      <c r="C4" s="28"/>
      <c r="D4" s="28"/>
      <c r="E4" s="28"/>
      <c r="F4" s="93" t="s">
        <v>64</v>
      </c>
      <c r="G4" s="93"/>
    </row>
    <row r="5" spans="1:24" ht="25.5" customHeight="1">
      <c r="A5" s="30" t="s">
        <v>0</v>
      </c>
      <c r="B5" s="30" t="s">
        <v>7</v>
      </c>
      <c r="C5" s="46" t="s">
        <v>1</v>
      </c>
      <c r="D5" s="31" t="s">
        <v>2</v>
      </c>
      <c r="E5" s="30" t="s">
        <v>3</v>
      </c>
      <c r="F5" s="36" t="s">
        <v>4</v>
      </c>
      <c r="G5" s="44" t="s">
        <v>12</v>
      </c>
      <c r="V5" s="6"/>
      <c r="W5" s="92"/>
      <c r="X5" s="92"/>
    </row>
    <row r="6" spans="1:24" ht="13.5" customHeight="1">
      <c r="A6" s="32">
        <v>1</v>
      </c>
      <c r="B6" s="32">
        <v>2</v>
      </c>
      <c r="C6" s="47">
        <v>3</v>
      </c>
      <c r="D6" s="32">
        <v>4</v>
      </c>
      <c r="E6" s="32">
        <v>5</v>
      </c>
      <c r="F6" s="32">
        <v>6</v>
      </c>
      <c r="G6" s="45">
        <v>7</v>
      </c>
      <c r="W6" s="88"/>
      <c r="X6" s="88"/>
    </row>
    <row r="7" spans="1:21" s="5" customFormat="1" ht="23.25" customHeight="1">
      <c r="A7" s="7" t="s">
        <v>46</v>
      </c>
      <c r="B7" s="8"/>
      <c r="C7" s="4" t="s">
        <v>47</v>
      </c>
      <c r="D7" s="9">
        <v>616293</v>
      </c>
      <c r="E7" s="10">
        <f>E8</f>
        <v>137000</v>
      </c>
      <c r="F7" s="10">
        <f>F8</f>
        <v>0</v>
      </c>
      <c r="G7" s="3">
        <f aca="true" t="shared" si="0" ref="G7:G20">D7+E7-F7</f>
        <v>753293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4" ht="19.5" customHeight="1">
      <c r="A8" s="11" t="s">
        <v>57</v>
      </c>
      <c r="B8" s="12"/>
      <c r="C8" s="4" t="s">
        <v>58</v>
      </c>
      <c r="D8" s="14">
        <v>0</v>
      </c>
      <c r="E8" s="10">
        <f>E9+E10</f>
        <v>137000</v>
      </c>
      <c r="F8" s="10">
        <f>F9+F10</f>
        <v>0</v>
      </c>
      <c r="G8" s="3">
        <f t="shared" si="0"/>
        <v>137000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3"/>
      <c r="W8" s="13"/>
      <c r="X8" s="13"/>
    </row>
    <row r="9" spans="1:24" ht="15.75">
      <c r="A9" s="11"/>
      <c r="B9" s="12" t="s">
        <v>22</v>
      </c>
      <c r="C9" s="75" t="s">
        <v>25</v>
      </c>
      <c r="D9" s="35">
        <v>0</v>
      </c>
      <c r="E9" s="16">
        <v>80000</v>
      </c>
      <c r="F9" s="16">
        <v>0</v>
      </c>
      <c r="G9" s="16">
        <f t="shared" si="0"/>
        <v>80000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3"/>
      <c r="W9" s="13"/>
      <c r="X9" s="13"/>
    </row>
    <row r="10" spans="1:24" ht="15.75" customHeight="1">
      <c r="A10" s="11"/>
      <c r="B10" s="12" t="s">
        <v>27</v>
      </c>
      <c r="C10" s="50" t="s">
        <v>26</v>
      </c>
      <c r="D10" s="35">
        <v>0</v>
      </c>
      <c r="E10" s="16">
        <v>57000</v>
      </c>
      <c r="F10" s="16">
        <v>0</v>
      </c>
      <c r="G10" s="16">
        <f t="shared" si="0"/>
        <v>57000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3"/>
      <c r="W10" s="13"/>
      <c r="X10" s="13"/>
    </row>
    <row r="11" spans="1:84" s="55" customFormat="1" ht="20.25" customHeight="1">
      <c r="A11" s="7" t="s">
        <v>49</v>
      </c>
      <c r="B11" s="8"/>
      <c r="C11" s="4" t="s">
        <v>50</v>
      </c>
      <c r="D11" s="60">
        <v>706724</v>
      </c>
      <c r="E11" s="3">
        <f>SUM(E12:E12)</f>
        <v>0</v>
      </c>
      <c r="F11" s="3">
        <f>SUM(F12:F12)</f>
        <v>74681</v>
      </c>
      <c r="G11" s="3">
        <f t="shared" si="0"/>
        <v>632043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55" customFormat="1" ht="47.25">
      <c r="A12" s="7">
        <v>75704</v>
      </c>
      <c r="B12" s="8"/>
      <c r="C12" s="4" t="s">
        <v>59</v>
      </c>
      <c r="D12" s="60">
        <v>586724</v>
      </c>
      <c r="E12" s="3">
        <f>E13</f>
        <v>0</v>
      </c>
      <c r="F12" s="3">
        <f>F13</f>
        <v>74681</v>
      </c>
      <c r="G12" s="3">
        <f t="shared" si="0"/>
        <v>512043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21" s="55" customFormat="1" ht="20.25" customHeight="1">
      <c r="A13" s="11"/>
      <c r="B13" s="12" t="s">
        <v>60</v>
      </c>
      <c r="C13" s="76" t="s">
        <v>61</v>
      </c>
      <c r="D13" s="35">
        <v>586724</v>
      </c>
      <c r="E13" s="16">
        <v>0</v>
      </c>
      <c r="F13" s="16">
        <v>74681</v>
      </c>
      <c r="G13" s="3">
        <f t="shared" si="0"/>
        <v>512043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5" customFormat="1" ht="19.5" customHeight="1">
      <c r="A14" s="7" t="s">
        <v>13</v>
      </c>
      <c r="B14" s="8"/>
      <c r="C14" s="4" t="s">
        <v>14</v>
      </c>
      <c r="D14" s="9">
        <v>9393600</v>
      </c>
      <c r="E14" s="10">
        <f>E15</f>
        <v>50000</v>
      </c>
      <c r="F14" s="10">
        <f>F15</f>
        <v>0</v>
      </c>
      <c r="G14" s="3">
        <f t="shared" si="0"/>
        <v>9443600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73" customFormat="1" ht="21" customHeight="1">
      <c r="A15" s="11" t="s">
        <v>23</v>
      </c>
      <c r="B15" s="12"/>
      <c r="C15" s="70" t="s">
        <v>24</v>
      </c>
      <c r="D15" s="59">
        <v>5004000</v>
      </c>
      <c r="E15" s="3">
        <f>SUM(E16:E16)</f>
        <v>50000</v>
      </c>
      <c r="F15" s="3">
        <f>SUM(F16:F16)</f>
        <v>0</v>
      </c>
      <c r="G15" s="3">
        <f t="shared" si="0"/>
        <v>5054000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s="73" customFormat="1" ht="18.75" customHeight="1">
      <c r="A16" s="34"/>
      <c r="B16" s="34" t="s">
        <v>30</v>
      </c>
      <c r="C16" s="50" t="s">
        <v>31</v>
      </c>
      <c r="D16" s="58">
        <v>3070500</v>
      </c>
      <c r="E16" s="16">
        <v>50000</v>
      </c>
      <c r="F16" s="16">
        <v>0</v>
      </c>
      <c r="G16" s="16">
        <f t="shared" si="0"/>
        <v>3120500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84" s="55" customFormat="1" ht="30.75" customHeight="1">
      <c r="A17" s="7" t="s">
        <v>44</v>
      </c>
      <c r="B17" s="8"/>
      <c r="C17" s="4" t="s">
        <v>45</v>
      </c>
      <c r="D17" s="60">
        <v>1606399</v>
      </c>
      <c r="E17" s="3">
        <f>E18</f>
        <v>25259</v>
      </c>
      <c r="F17" s="3">
        <f>F18</f>
        <v>0</v>
      </c>
      <c r="G17" s="3">
        <f t="shared" si="0"/>
        <v>1631658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s="55" customFormat="1" ht="21" customHeight="1">
      <c r="A18" s="7">
        <v>90001</v>
      </c>
      <c r="B18" s="8"/>
      <c r="C18" s="4" t="s">
        <v>48</v>
      </c>
      <c r="D18" s="60">
        <v>378714</v>
      </c>
      <c r="E18" s="3">
        <f>E19</f>
        <v>25259</v>
      </c>
      <c r="F18" s="3">
        <f>F19</f>
        <v>0</v>
      </c>
      <c r="G18" s="3">
        <f t="shared" si="0"/>
        <v>403973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21" s="55" customFormat="1" ht="31.5">
      <c r="A19" s="11"/>
      <c r="B19" s="12" t="s">
        <v>29</v>
      </c>
      <c r="C19" s="76" t="s">
        <v>62</v>
      </c>
      <c r="D19" s="35">
        <v>378714</v>
      </c>
      <c r="E19" s="16">
        <v>25259</v>
      </c>
      <c r="F19" s="16">
        <v>0</v>
      </c>
      <c r="G19" s="3">
        <f t="shared" si="0"/>
        <v>403973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7" ht="18" customHeight="1">
      <c r="A20" s="1"/>
      <c r="B20" s="2"/>
      <c r="C20" s="1" t="s">
        <v>6</v>
      </c>
      <c r="D20" s="3">
        <v>26704138</v>
      </c>
      <c r="E20" s="3">
        <f>E17+E7+E14+E11</f>
        <v>212259</v>
      </c>
      <c r="F20" s="3">
        <f>F17+F7+F14+F11</f>
        <v>74681</v>
      </c>
      <c r="G20" s="3">
        <f t="shared" si="0"/>
        <v>26841716</v>
      </c>
    </row>
    <row r="21" spans="1:84" s="55" customFormat="1" ht="15.75">
      <c r="A21" s="39"/>
      <c r="B21" s="40"/>
      <c r="D21" s="42"/>
      <c r="E21" s="15"/>
      <c r="F21" s="53" t="s">
        <v>20</v>
      </c>
      <c r="G21" s="5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3"/>
      <c r="W21" s="13"/>
      <c r="X21" s="13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s="55" customFormat="1" ht="15.75">
      <c r="A22" s="39"/>
      <c r="B22" s="40"/>
      <c r="C22" s="41"/>
      <c r="D22" s="42"/>
      <c r="E22" s="33"/>
      <c r="F22" s="53"/>
      <c r="G22" s="5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3"/>
      <c r="W22" s="13"/>
      <c r="X22" s="13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s="55" customFormat="1" ht="15.75">
      <c r="A23" s="39"/>
      <c r="B23" s="40"/>
      <c r="C23" s="41"/>
      <c r="D23" s="42"/>
      <c r="E23"/>
      <c r="F23" s="53" t="s">
        <v>21</v>
      </c>
      <c r="G23" s="5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3"/>
      <c r="W23" s="13"/>
      <c r="X23" s="1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3:7" ht="12.75">
      <c r="C24" s="15"/>
      <c r="D24" s="15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3:7" ht="12.75">
      <c r="C26" s="15"/>
      <c r="D26" s="15"/>
      <c r="E26" s="15"/>
      <c r="F26" s="15"/>
      <c r="G26" s="15"/>
    </row>
    <row r="27" spans="3:7" ht="12.75">
      <c r="C27" s="15"/>
      <c r="D27" s="15"/>
      <c r="E27" s="15"/>
      <c r="F27" s="15"/>
      <c r="G27" s="15"/>
    </row>
    <row r="28" spans="3:7" ht="12.75">
      <c r="C28" s="15"/>
      <c r="D28" s="15"/>
      <c r="E28" s="15"/>
      <c r="F28" s="15"/>
      <c r="G28" s="15"/>
    </row>
    <row r="29" spans="3:7" ht="12.75">
      <c r="C29" s="15"/>
      <c r="D29" s="15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3:7" ht="12.75"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3:7" ht="12.75">
      <c r="C33" s="15"/>
      <c r="D33" s="15"/>
      <c r="E33" s="15"/>
      <c r="F33" s="15"/>
      <c r="G33" s="15"/>
    </row>
    <row r="34" spans="3:7" ht="12.75">
      <c r="C34" s="15"/>
      <c r="D34" s="15"/>
      <c r="E34" s="15"/>
      <c r="F34" s="15"/>
      <c r="G34" s="15"/>
    </row>
    <row r="35" spans="3:7" ht="12.75">
      <c r="C35" s="15"/>
      <c r="D35" s="15"/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3:7" ht="12.75"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15"/>
      <c r="F39" s="15"/>
      <c r="G39" s="15"/>
    </row>
    <row r="40" spans="3:7" ht="12.75">
      <c r="C40" s="15"/>
      <c r="D40" s="15"/>
      <c r="E40" s="15"/>
      <c r="F40" s="15"/>
      <c r="G40" s="15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  <row r="44" spans="22:84" s="15" customFormat="1" ht="12.75"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22:84" s="15" customFormat="1" ht="12.75"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2:84" s="15" customFormat="1" ht="12.75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2:84" s="15" customFormat="1" ht="12.75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2:84" s="15" customFormat="1" ht="12.75"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2:84" s="15" customFormat="1" ht="12.75"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22:84" s="15" customFormat="1" ht="12.75"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22:84" s="15" customFormat="1" ht="12.75"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22:84" s="15" customFormat="1" ht="12.75"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22:84" s="15" customFormat="1" ht="12.75"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22:84" s="15" customFormat="1" ht="12.75"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22:84" s="15" customFormat="1" ht="12.75"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22:84" s="15" customFormat="1" ht="12.75"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22:84" s="15" customFormat="1" ht="12.75"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22:84" s="15" customFormat="1" ht="12.75"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ht="12.75">
      <c r="C103" s="15"/>
    </row>
    <row r="104" ht="12.75">
      <c r="C104" s="15"/>
    </row>
    <row r="105" ht="12.75">
      <c r="C105" s="15"/>
    </row>
    <row r="106" ht="12.75">
      <c r="C106" s="15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Alkaida</cp:lastModifiedBy>
  <cp:lastPrinted>2006-02-14T09:08:00Z</cp:lastPrinted>
  <dcterms:created xsi:type="dcterms:W3CDTF">2000-11-16T08:27:55Z</dcterms:created>
  <dcterms:modified xsi:type="dcterms:W3CDTF">2006-03-01T16:25:46Z</dcterms:modified>
  <cp:category/>
  <cp:version/>
  <cp:contentType/>
  <cp:contentStatus/>
</cp:coreProperties>
</file>