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1"/>
  </bookViews>
  <sheets>
    <sheet name="Wydatki" sheetId="1" r:id="rId1"/>
    <sheet name="Zlec.plan wydatków" sheetId="2" r:id="rId2"/>
  </sheets>
  <definedNames>
    <definedName name="_xlnm.Print_Area" localSheetId="0">'Wydatki'!$A$1:$G$56</definedName>
    <definedName name="_xlnm.Print_Area" localSheetId="1">'Zlec.plan wydatków'!$A$1:$G$24</definedName>
  </definedNames>
  <calcPr fullCalcOnLoad="1"/>
</workbook>
</file>

<file path=xl/sharedStrings.xml><?xml version="1.0" encoding="utf-8"?>
<sst xmlns="http://schemas.openxmlformats.org/spreadsheetml/2006/main" count="122" uniqueCount="64">
  <si>
    <t>Rozdział</t>
  </si>
  <si>
    <t>Treść</t>
  </si>
  <si>
    <t>Plan w zł</t>
  </si>
  <si>
    <t>Zwiększenie</t>
  </si>
  <si>
    <t>Zmniejszenie</t>
  </si>
  <si>
    <t>PLAN PO ZMIANACH</t>
  </si>
  <si>
    <t>§</t>
  </si>
  <si>
    <t xml:space="preserve"> </t>
  </si>
  <si>
    <t>Załącznik Nr 2</t>
  </si>
  <si>
    <t xml:space="preserve"> Plan po zmianach   </t>
  </si>
  <si>
    <t>do UCHWAŁY RM w Sępólnie Krajeńskim</t>
  </si>
  <si>
    <t>Przewodniczący Rady Miejskiej</t>
  </si>
  <si>
    <t>Zakup usług pozostałych</t>
  </si>
  <si>
    <t>4300</t>
  </si>
  <si>
    <t>DZIAŁ 900</t>
  </si>
  <si>
    <t>GOSPODARKA KOMUNALNA I OCHRONA ŚRODOWISKA</t>
  </si>
  <si>
    <t>Wydatki inwestycyjne jednostek budżetowych</t>
  </si>
  <si>
    <t>Wynagrodzenia bezosobowe</t>
  </si>
  <si>
    <t>DZIAŁ 852</t>
  </si>
  <si>
    <t>POMOC SPOŁECZNA</t>
  </si>
  <si>
    <t>Ośrodki pomocy społecznej</t>
  </si>
  <si>
    <t>Zakup materiałów i wyposażenia</t>
  </si>
  <si>
    <t>Wynagrodzenia osobowe pracowników</t>
  </si>
  <si>
    <t>DZIAŁ 710</t>
  </si>
  <si>
    <t>DZIAŁALNOŚĆ USŁUGOWA</t>
  </si>
  <si>
    <t>Pozostała działalność</t>
  </si>
  <si>
    <t>85212</t>
  </si>
  <si>
    <t>DZIAŁ 750</t>
  </si>
  <si>
    <t>ADMINISTRACJA PUBLICZNA</t>
  </si>
  <si>
    <t>75023</t>
  </si>
  <si>
    <t>4170</t>
  </si>
  <si>
    <t>Urzędy gmin(miast i miast na prawach powiatu)</t>
  </si>
  <si>
    <t>Oczyszczanie miast i wsi</t>
  </si>
  <si>
    <t>PLAN PO ZAMIANACH</t>
  </si>
  <si>
    <t>Świadczenia rodzinne, zaliczka alimentacyjna oraz składki na ubezpieczenie emerytalne i rentowe z ubezpieczenia społecznego</t>
  </si>
  <si>
    <t>Tomasz Cyganek</t>
  </si>
  <si>
    <t>4210</t>
  </si>
  <si>
    <t>4430</t>
  </si>
  <si>
    <t>Usługi opiekuńcze i specjalistyczne usługi opiekuńcze</t>
  </si>
  <si>
    <t>DZIAŁ 600</t>
  </si>
  <si>
    <t>TRANSPORT I ŁĄCZNOŚĆ</t>
  </si>
  <si>
    <t>60016</t>
  </si>
  <si>
    <t>Drogi publiczne gminne</t>
  </si>
  <si>
    <t>6050</t>
  </si>
  <si>
    <t>71004</t>
  </si>
  <si>
    <t>Plany zagospodarowania przestrzennego</t>
  </si>
  <si>
    <t>Różne opłaty i składki</t>
  </si>
  <si>
    <t>4280</t>
  </si>
  <si>
    <t>Zakup usług zdrowotnych</t>
  </si>
  <si>
    <t>Zmiany w planie wydatków  budżetowych na 2007 rok.</t>
  </si>
  <si>
    <t>4610</t>
  </si>
  <si>
    <t>4700</t>
  </si>
  <si>
    <t>4740</t>
  </si>
  <si>
    <t>4750</t>
  </si>
  <si>
    <t>Koszty postępowania sądowego i prokuratorskiego</t>
  </si>
  <si>
    <t>Szkolenia pracowników niebędących członkami korpusu służby cywilnej</t>
  </si>
  <si>
    <t>Zakup materiałów papierniczych do sprzętu drukarskiego</t>
  </si>
  <si>
    <t>Zakup akcesoriów komputerowych, w tym programów i licencji</t>
  </si>
  <si>
    <t>Dodatkowe wynagrodzenie roczne</t>
  </si>
  <si>
    <t>Zakup usług przez jednostki samorzadu terytorialnego od innych jednostek samorządu terytorialnego</t>
  </si>
  <si>
    <t>Nr  IV/34/07 z dnia 25 stycznia 2007r.</t>
  </si>
  <si>
    <t>Nr IV/34/07 z dnia  25 stycznia 2007 r.</t>
  </si>
  <si>
    <t>Załącznik Nr 5</t>
  </si>
  <si>
    <t>Zmiany w planie wydatków  zadań zleconych na 2007 rok.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</si>
</sst>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3">
    <font>
      <sz val="10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3" fontId="2" fillId="0" borderId="0" xfId="15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1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4" fontId="1" fillId="0" borderId="1" xfId="15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2" fillId="0" borderId="1" xfId="15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1" fillId="0" borderId="1" xfId="15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15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" fontId="1" fillId="0" borderId="1" xfId="15" applyNumberFormat="1" applyFont="1" applyBorder="1" applyAlignment="1">
      <alignment vertical="center" wrapText="1"/>
    </xf>
    <xf numFmtId="4" fontId="2" fillId="0" borderId="1" xfId="15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" fontId="11" fillId="0" borderId="1" xfId="15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38"/>
  <sheetViews>
    <sheetView workbookViewId="0" topLeftCell="A1">
      <selection activeCell="C3" sqref="C3"/>
    </sheetView>
  </sheetViews>
  <sheetFormatPr defaultColWidth="9.00390625" defaultRowHeight="12.75"/>
  <cols>
    <col min="1" max="1" width="12.125" style="9" customWidth="1"/>
    <col min="2" max="2" width="6.75390625" style="9" customWidth="1"/>
    <col min="3" max="3" width="38.75390625" style="0" customWidth="1"/>
    <col min="4" max="4" width="15.625" style="0" bestFit="1" customWidth="1"/>
    <col min="5" max="5" width="15.375" style="0" customWidth="1"/>
    <col min="6" max="6" width="18.875" style="0" customWidth="1"/>
    <col min="7" max="7" width="23.00390625" style="0" customWidth="1"/>
    <col min="8" max="21" width="9.125" style="9" hidden="1" customWidth="1"/>
  </cols>
  <sheetData>
    <row r="1" spans="1:7" ht="21.75" customHeight="1">
      <c r="A1" s="62" t="s">
        <v>49</v>
      </c>
      <c r="B1" s="63"/>
      <c r="C1" s="63"/>
      <c r="D1" s="63"/>
      <c r="E1" s="63"/>
      <c r="F1" s="63"/>
      <c r="G1" s="12" t="s">
        <v>7</v>
      </c>
    </row>
    <row r="2" spans="1:7" ht="12.75">
      <c r="A2" s="14"/>
      <c r="B2" s="14"/>
      <c r="C2" s="12"/>
      <c r="D2" s="12"/>
      <c r="E2" s="12"/>
      <c r="F2" s="64" t="s">
        <v>8</v>
      </c>
      <c r="G2" s="64"/>
    </row>
    <row r="3" spans="1:7" ht="12.75">
      <c r="A3" s="29"/>
      <c r="B3" s="29"/>
      <c r="C3" s="13"/>
      <c r="D3" s="13"/>
      <c r="E3" s="13"/>
      <c r="F3" s="61" t="s">
        <v>10</v>
      </c>
      <c r="G3" s="61"/>
    </row>
    <row r="4" spans="1:7" ht="12.75">
      <c r="A4" s="29"/>
      <c r="B4" s="29"/>
      <c r="C4" s="13"/>
      <c r="D4" s="13"/>
      <c r="E4" s="13"/>
      <c r="F4" s="66" t="s">
        <v>61</v>
      </c>
      <c r="G4" s="66"/>
    </row>
    <row r="5" spans="1:24" ht="35.25" customHeight="1">
      <c r="A5" s="15" t="s">
        <v>0</v>
      </c>
      <c r="B5" s="15" t="s">
        <v>6</v>
      </c>
      <c r="C5" s="27" t="s">
        <v>1</v>
      </c>
      <c r="D5" s="16" t="s">
        <v>2</v>
      </c>
      <c r="E5" s="15" t="s">
        <v>3</v>
      </c>
      <c r="F5" s="20" t="s">
        <v>4</v>
      </c>
      <c r="G5" s="25" t="s">
        <v>9</v>
      </c>
      <c r="V5" s="3"/>
      <c r="W5" s="65"/>
      <c r="X5" s="65"/>
    </row>
    <row r="6" spans="1:24" ht="13.5" customHeight="1">
      <c r="A6" s="17">
        <v>1</v>
      </c>
      <c r="B6" s="17">
        <v>2</v>
      </c>
      <c r="C6" s="28">
        <v>3</v>
      </c>
      <c r="D6" s="17">
        <v>4</v>
      </c>
      <c r="E6" s="17">
        <v>5</v>
      </c>
      <c r="F6" s="17">
        <v>6</v>
      </c>
      <c r="G6" s="26">
        <v>7</v>
      </c>
      <c r="W6" s="61"/>
      <c r="X6" s="61"/>
    </row>
    <row r="7" spans="1:84" s="2" customFormat="1" ht="15.75">
      <c r="A7" s="4" t="s">
        <v>39</v>
      </c>
      <c r="B7" s="5"/>
      <c r="C7" s="1" t="s">
        <v>40</v>
      </c>
      <c r="D7" s="42">
        <v>1291000</v>
      </c>
      <c r="E7" s="39">
        <f>E8</f>
        <v>678</v>
      </c>
      <c r="F7" s="39">
        <f>F8</f>
        <v>0</v>
      </c>
      <c r="G7" s="39">
        <f aca="true" t="shared" si="0" ref="G7:G14">D7+E7-F7</f>
        <v>1291678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</row>
    <row r="8" spans="1:84" s="8" customFormat="1" ht="15.75">
      <c r="A8" s="6" t="s">
        <v>41</v>
      </c>
      <c r="B8" s="7"/>
      <c r="C8" s="33" t="s">
        <v>42</v>
      </c>
      <c r="D8" s="38">
        <v>1291000</v>
      </c>
      <c r="E8" s="39">
        <f>E9</f>
        <v>678</v>
      </c>
      <c r="F8" s="39">
        <f>F9</f>
        <v>0</v>
      </c>
      <c r="G8" s="39">
        <f t="shared" si="0"/>
        <v>1291678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</row>
    <row r="9" spans="1:84" s="8" customFormat="1" ht="31.5">
      <c r="A9" s="6"/>
      <c r="B9" s="7" t="s">
        <v>43</v>
      </c>
      <c r="C9" s="36" t="s">
        <v>16</v>
      </c>
      <c r="D9" s="40">
        <v>1026000</v>
      </c>
      <c r="E9" s="41">
        <v>678</v>
      </c>
      <c r="F9" s="41">
        <v>0</v>
      </c>
      <c r="G9" s="41">
        <f t="shared" si="0"/>
        <v>1026678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</row>
    <row r="10" spans="1:84" s="2" customFormat="1" ht="15.75">
      <c r="A10" s="4" t="s">
        <v>23</v>
      </c>
      <c r="B10" s="5"/>
      <c r="C10" s="1" t="s">
        <v>24</v>
      </c>
      <c r="D10" s="42">
        <v>191885</v>
      </c>
      <c r="E10" s="39">
        <f>E11</f>
        <v>0</v>
      </c>
      <c r="F10" s="39">
        <f>F11</f>
        <v>5236</v>
      </c>
      <c r="G10" s="39">
        <f t="shared" si="0"/>
        <v>186649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</row>
    <row r="11" spans="1:84" s="55" customFormat="1" ht="16.5" customHeight="1">
      <c r="A11" s="50" t="s">
        <v>44</v>
      </c>
      <c r="B11" s="51"/>
      <c r="C11" s="56" t="s">
        <v>45</v>
      </c>
      <c r="D11" s="52">
        <v>100000</v>
      </c>
      <c r="E11" s="53">
        <f>SUM(E12:E12)</f>
        <v>0</v>
      </c>
      <c r="F11" s="53">
        <f>SUM(F12:F12)</f>
        <v>5236</v>
      </c>
      <c r="G11" s="53">
        <f t="shared" si="0"/>
        <v>94764</v>
      </c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</row>
    <row r="12" spans="1:84" s="32" customFormat="1" ht="15.75">
      <c r="A12" s="19"/>
      <c r="B12" s="19" t="s">
        <v>30</v>
      </c>
      <c r="C12" s="36" t="s">
        <v>12</v>
      </c>
      <c r="D12" s="40">
        <v>20000</v>
      </c>
      <c r="E12" s="41">
        <v>0</v>
      </c>
      <c r="F12" s="41">
        <v>5236</v>
      </c>
      <c r="G12" s="41">
        <f t="shared" si="0"/>
        <v>14764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</row>
    <row r="13" spans="1:84" s="2" customFormat="1" ht="15.75">
      <c r="A13" s="4" t="s">
        <v>27</v>
      </c>
      <c r="B13" s="5"/>
      <c r="C13" s="1" t="s">
        <v>28</v>
      </c>
      <c r="D13" s="42">
        <v>2696275</v>
      </c>
      <c r="E13" s="39">
        <f>E14</f>
        <v>78900</v>
      </c>
      <c r="F13" s="39">
        <f>F14</f>
        <v>78900</v>
      </c>
      <c r="G13" s="39">
        <f t="shared" si="0"/>
        <v>2696275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s="55" customFormat="1" ht="31.5">
      <c r="A14" s="50" t="s">
        <v>29</v>
      </c>
      <c r="B14" s="51"/>
      <c r="C14" s="33" t="s">
        <v>31</v>
      </c>
      <c r="D14" s="52">
        <v>2385375</v>
      </c>
      <c r="E14" s="53">
        <f>SUM(E15:E22)</f>
        <v>78900</v>
      </c>
      <c r="F14" s="53">
        <f>SUM(F15:F22)</f>
        <v>78900</v>
      </c>
      <c r="G14" s="53">
        <f t="shared" si="0"/>
        <v>2385375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</row>
    <row r="15" spans="1:84" s="32" customFormat="1" ht="15.75">
      <c r="A15" s="19"/>
      <c r="B15" s="19" t="s">
        <v>36</v>
      </c>
      <c r="C15" s="36" t="s">
        <v>21</v>
      </c>
      <c r="D15" s="40">
        <v>100400</v>
      </c>
      <c r="E15" s="41">
        <v>0</v>
      </c>
      <c r="F15" s="41">
        <v>8000</v>
      </c>
      <c r="G15" s="41">
        <f aca="true" t="shared" si="1" ref="G15:G22">D15+E15-F15</f>
        <v>92400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</row>
    <row r="16" spans="1:84" s="32" customFormat="1" ht="15.75">
      <c r="A16" s="19"/>
      <c r="B16" s="19" t="s">
        <v>47</v>
      </c>
      <c r="C16" s="36" t="s">
        <v>48</v>
      </c>
      <c r="D16" s="40">
        <v>0</v>
      </c>
      <c r="E16" s="41">
        <v>3500</v>
      </c>
      <c r="F16" s="41">
        <v>0</v>
      </c>
      <c r="G16" s="41">
        <f t="shared" si="1"/>
        <v>3500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</row>
    <row r="17" spans="1:84" s="32" customFormat="1" ht="15.75">
      <c r="A17" s="19"/>
      <c r="B17" s="19" t="s">
        <v>13</v>
      </c>
      <c r="C17" s="36" t="s">
        <v>12</v>
      </c>
      <c r="D17" s="40">
        <v>123500</v>
      </c>
      <c r="E17" s="41">
        <v>0</v>
      </c>
      <c r="F17" s="41">
        <v>68700</v>
      </c>
      <c r="G17" s="41">
        <f>D17+E17-F17</f>
        <v>54800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</row>
    <row r="18" spans="1:84" s="32" customFormat="1" ht="15.75">
      <c r="A18" s="19"/>
      <c r="B18" s="19" t="s">
        <v>37</v>
      </c>
      <c r="C18" s="36" t="s">
        <v>46</v>
      </c>
      <c r="D18" s="40">
        <v>22200</v>
      </c>
      <c r="E18" s="41">
        <v>0</v>
      </c>
      <c r="F18" s="41">
        <v>2200</v>
      </c>
      <c r="G18" s="41">
        <f>D18+E18-F18</f>
        <v>20000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</row>
    <row r="19" spans="1:84" s="32" customFormat="1" ht="31.5">
      <c r="A19" s="19"/>
      <c r="B19" s="19" t="s">
        <v>50</v>
      </c>
      <c r="C19" s="36" t="s">
        <v>54</v>
      </c>
      <c r="D19" s="40">
        <v>0</v>
      </c>
      <c r="E19" s="41">
        <v>2200</v>
      </c>
      <c r="F19" s="41">
        <v>0</v>
      </c>
      <c r="G19" s="41">
        <f t="shared" si="1"/>
        <v>2200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</row>
    <row r="20" spans="1:84" s="32" customFormat="1" ht="31.5">
      <c r="A20" s="19"/>
      <c r="B20" s="19" t="s">
        <v>51</v>
      </c>
      <c r="C20" s="36" t="s">
        <v>55</v>
      </c>
      <c r="D20" s="40">
        <v>0</v>
      </c>
      <c r="E20" s="41">
        <v>16000</v>
      </c>
      <c r="F20" s="41">
        <v>0</v>
      </c>
      <c r="G20" s="41">
        <f t="shared" si="1"/>
        <v>16000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</row>
    <row r="21" spans="1:84" s="32" customFormat="1" ht="31.5">
      <c r="A21" s="19"/>
      <c r="B21" s="19" t="s">
        <v>52</v>
      </c>
      <c r="C21" s="36" t="s">
        <v>56</v>
      </c>
      <c r="D21" s="40">
        <v>0</v>
      </c>
      <c r="E21" s="41">
        <v>8000</v>
      </c>
      <c r="F21" s="41">
        <v>0</v>
      </c>
      <c r="G21" s="41">
        <f t="shared" si="1"/>
        <v>8000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4" s="32" customFormat="1" ht="31.5">
      <c r="A22" s="19"/>
      <c r="B22" s="19" t="s">
        <v>53</v>
      </c>
      <c r="C22" s="36" t="s">
        <v>57</v>
      </c>
      <c r="D22" s="40">
        <v>0</v>
      </c>
      <c r="E22" s="41">
        <v>49200</v>
      </c>
      <c r="F22" s="41">
        <v>0</v>
      </c>
      <c r="G22" s="41">
        <f t="shared" si="1"/>
        <v>49200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</row>
    <row r="23" spans="1:21" s="2" customFormat="1" ht="19.5" customHeight="1">
      <c r="A23" s="4" t="s">
        <v>18</v>
      </c>
      <c r="B23" s="5"/>
      <c r="C23" s="1" t="s">
        <v>19</v>
      </c>
      <c r="D23" s="42">
        <v>9800700</v>
      </c>
      <c r="E23" s="43">
        <f>E34+E24+E45+E48</f>
        <v>212606</v>
      </c>
      <c r="F23" s="43">
        <f>F34+F24+F45+F48</f>
        <v>212606</v>
      </c>
      <c r="G23" s="39">
        <f aca="true" t="shared" si="2" ref="G23:G33">D23+E23-F23</f>
        <v>9800700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s="35" customFormat="1" ht="63">
      <c r="A24" s="6" t="s">
        <v>26</v>
      </c>
      <c r="B24" s="7"/>
      <c r="C24" s="1" t="s">
        <v>34</v>
      </c>
      <c r="D24" s="46">
        <v>6146000</v>
      </c>
      <c r="E24" s="39">
        <f>SUM(E25:E33)</f>
        <v>12900</v>
      </c>
      <c r="F24" s="39">
        <f>SUM(F25:F33)</f>
        <v>12900</v>
      </c>
      <c r="G24" s="39">
        <f t="shared" si="2"/>
        <v>6146000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s="35" customFormat="1" ht="15.75">
      <c r="A25" s="58"/>
      <c r="B25" s="58">
        <v>4010</v>
      </c>
      <c r="C25" s="36" t="s">
        <v>22</v>
      </c>
      <c r="D25" s="47">
        <v>107300</v>
      </c>
      <c r="E25" s="48">
        <v>0</v>
      </c>
      <c r="F25" s="48">
        <v>1000</v>
      </c>
      <c r="G25" s="41">
        <f t="shared" si="2"/>
        <v>106300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s="35" customFormat="1" ht="15.75">
      <c r="A26" s="58"/>
      <c r="B26" s="58">
        <v>4040</v>
      </c>
      <c r="C26" s="36" t="s">
        <v>58</v>
      </c>
      <c r="D26" s="47">
        <v>7000</v>
      </c>
      <c r="E26" s="48">
        <v>1000</v>
      </c>
      <c r="F26" s="48">
        <v>0</v>
      </c>
      <c r="G26" s="41">
        <f t="shared" si="2"/>
        <v>8000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</row>
    <row r="27" spans="1:21" s="35" customFormat="1" ht="15.75">
      <c r="A27" s="19"/>
      <c r="B27" s="19" t="s">
        <v>30</v>
      </c>
      <c r="C27" s="49" t="s">
        <v>17</v>
      </c>
      <c r="D27" s="47">
        <v>0</v>
      </c>
      <c r="E27" s="41">
        <v>3500</v>
      </c>
      <c r="F27" s="41">
        <v>0</v>
      </c>
      <c r="G27" s="41">
        <f t="shared" si="2"/>
        <v>3500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s="35" customFormat="1" ht="15.75">
      <c r="A28" s="19"/>
      <c r="B28" s="5">
        <v>4210</v>
      </c>
      <c r="C28" s="36" t="s">
        <v>21</v>
      </c>
      <c r="D28" s="47">
        <v>17400</v>
      </c>
      <c r="E28" s="41">
        <v>0</v>
      </c>
      <c r="F28" s="41">
        <v>5700</v>
      </c>
      <c r="G28" s="41">
        <f t="shared" si="2"/>
        <v>11700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s="35" customFormat="1" ht="15.75">
      <c r="A29" s="19"/>
      <c r="B29" s="5">
        <v>4280</v>
      </c>
      <c r="C29" s="36" t="s">
        <v>48</v>
      </c>
      <c r="D29" s="47">
        <v>0</v>
      </c>
      <c r="E29" s="41">
        <v>200</v>
      </c>
      <c r="F29" s="41">
        <v>0</v>
      </c>
      <c r="G29" s="41">
        <f t="shared" si="2"/>
        <v>200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s="35" customFormat="1" ht="15.75">
      <c r="A30" s="19"/>
      <c r="B30" s="5">
        <v>4300</v>
      </c>
      <c r="C30" s="36" t="s">
        <v>12</v>
      </c>
      <c r="D30" s="47">
        <v>17300</v>
      </c>
      <c r="E30" s="41">
        <v>0</v>
      </c>
      <c r="F30" s="41">
        <v>6200</v>
      </c>
      <c r="G30" s="41">
        <f t="shared" si="2"/>
        <v>11100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s="35" customFormat="1" ht="31.5">
      <c r="A31" s="19"/>
      <c r="B31" s="5">
        <v>4700</v>
      </c>
      <c r="C31" s="36" t="s">
        <v>55</v>
      </c>
      <c r="D31" s="47">
        <v>0</v>
      </c>
      <c r="E31" s="41">
        <v>3000</v>
      </c>
      <c r="F31" s="41">
        <v>0</v>
      </c>
      <c r="G31" s="41">
        <f t="shared" si="2"/>
        <v>3000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84" s="32" customFormat="1" ht="31.5">
      <c r="A32" s="19"/>
      <c r="B32" s="19" t="s">
        <v>52</v>
      </c>
      <c r="C32" s="36" t="s">
        <v>56</v>
      </c>
      <c r="D32" s="40">
        <v>0</v>
      </c>
      <c r="E32" s="41">
        <v>2200</v>
      </c>
      <c r="F32" s="41">
        <v>0</v>
      </c>
      <c r="G32" s="41">
        <f t="shared" si="2"/>
        <v>2200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</row>
    <row r="33" spans="1:84" s="32" customFormat="1" ht="31.5">
      <c r="A33" s="19"/>
      <c r="B33" s="19" t="s">
        <v>53</v>
      </c>
      <c r="C33" s="36" t="s">
        <v>57</v>
      </c>
      <c r="D33" s="40">
        <v>0</v>
      </c>
      <c r="E33" s="41">
        <v>3000</v>
      </c>
      <c r="F33" s="41">
        <v>0</v>
      </c>
      <c r="G33" s="41">
        <f t="shared" si="2"/>
        <v>3000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</row>
    <row r="34" spans="1:21" s="2" customFormat="1" ht="15.75">
      <c r="A34" s="4">
        <v>85219</v>
      </c>
      <c r="B34" s="5"/>
      <c r="C34" s="1" t="s">
        <v>20</v>
      </c>
      <c r="D34" s="42">
        <v>1131200</v>
      </c>
      <c r="E34" s="43">
        <f>SUM(E35:E44)</f>
        <v>31706</v>
      </c>
      <c r="F34" s="43">
        <f>SUM(F35:F44)</f>
        <v>168706</v>
      </c>
      <c r="G34" s="39">
        <f aca="true" t="shared" si="3" ref="G34:G47">D34+E34-F34</f>
        <v>994200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 s="35" customFormat="1" ht="15.75">
      <c r="A35" s="58"/>
      <c r="B35" s="58">
        <v>4010</v>
      </c>
      <c r="C35" s="36" t="s">
        <v>22</v>
      </c>
      <c r="D35" s="47">
        <v>635300</v>
      </c>
      <c r="E35" s="48">
        <v>0</v>
      </c>
      <c r="F35" s="48">
        <v>1506</v>
      </c>
      <c r="G35" s="41">
        <f t="shared" si="3"/>
        <v>633794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s="35" customFormat="1" ht="15.75">
      <c r="A36" s="58"/>
      <c r="B36" s="58">
        <v>4040</v>
      </c>
      <c r="C36" s="36" t="s">
        <v>58</v>
      </c>
      <c r="D36" s="47">
        <v>40000</v>
      </c>
      <c r="E36" s="48">
        <v>1506</v>
      </c>
      <c r="F36" s="48">
        <v>0</v>
      </c>
      <c r="G36" s="41">
        <f t="shared" si="3"/>
        <v>41506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s="35" customFormat="1" ht="15.75">
      <c r="A37" s="19"/>
      <c r="B37" s="5">
        <v>4170</v>
      </c>
      <c r="C37" s="49" t="s">
        <v>17</v>
      </c>
      <c r="D37" s="47">
        <v>0</v>
      </c>
      <c r="E37" s="41">
        <v>3500</v>
      </c>
      <c r="F37" s="41">
        <v>0</v>
      </c>
      <c r="G37" s="41">
        <f t="shared" si="3"/>
        <v>3500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s="35" customFormat="1" ht="15.75">
      <c r="A38" s="19"/>
      <c r="B38" s="5">
        <v>4210</v>
      </c>
      <c r="C38" s="36" t="s">
        <v>21</v>
      </c>
      <c r="D38" s="47">
        <v>54000</v>
      </c>
      <c r="E38" s="41">
        <v>0</v>
      </c>
      <c r="F38" s="41">
        <v>24700</v>
      </c>
      <c r="G38" s="41">
        <f t="shared" si="3"/>
        <v>29300</v>
      </c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s="35" customFormat="1" ht="15.75">
      <c r="A39" s="19"/>
      <c r="B39" s="5">
        <v>4280</v>
      </c>
      <c r="C39" s="36" t="s">
        <v>48</v>
      </c>
      <c r="D39" s="47">
        <v>0</v>
      </c>
      <c r="E39" s="41">
        <v>1000</v>
      </c>
      <c r="F39" s="41">
        <v>0</v>
      </c>
      <c r="G39" s="41">
        <f t="shared" si="3"/>
        <v>1000</v>
      </c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s="35" customFormat="1" ht="15.75">
      <c r="A40" s="19"/>
      <c r="B40" s="5">
        <v>4300</v>
      </c>
      <c r="C40" s="36" t="s">
        <v>12</v>
      </c>
      <c r="D40" s="47">
        <v>32300</v>
      </c>
      <c r="E40" s="41">
        <v>0</v>
      </c>
      <c r="F40" s="41">
        <v>5500</v>
      </c>
      <c r="G40" s="41">
        <f t="shared" si="3"/>
        <v>26800</v>
      </c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s="35" customFormat="1" ht="47.25">
      <c r="A41" s="19"/>
      <c r="B41" s="5">
        <v>4330</v>
      </c>
      <c r="C41" s="36" t="s">
        <v>59</v>
      </c>
      <c r="D41" s="47">
        <v>137000</v>
      </c>
      <c r="E41" s="41">
        <v>0</v>
      </c>
      <c r="F41" s="41">
        <v>137000</v>
      </c>
      <c r="G41" s="41">
        <f t="shared" si="3"/>
        <v>0</v>
      </c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s="35" customFormat="1" ht="31.5">
      <c r="A42" s="19"/>
      <c r="B42" s="5">
        <v>4700</v>
      </c>
      <c r="C42" s="36" t="s">
        <v>55</v>
      </c>
      <c r="D42" s="47">
        <v>0</v>
      </c>
      <c r="E42" s="41">
        <v>4500</v>
      </c>
      <c r="F42" s="41">
        <v>0</v>
      </c>
      <c r="G42" s="41">
        <f t="shared" si="3"/>
        <v>4500</v>
      </c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84" s="32" customFormat="1" ht="31.5">
      <c r="A43" s="19"/>
      <c r="B43" s="19" t="s">
        <v>52</v>
      </c>
      <c r="C43" s="36" t="s">
        <v>56</v>
      </c>
      <c r="D43" s="40">
        <v>0</v>
      </c>
      <c r="E43" s="41">
        <v>2200</v>
      </c>
      <c r="F43" s="41">
        <v>0</v>
      </c>
      <c r="G43" s="41">
        <f t="shared" si="3"/>
        <v>2200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</row>
    <row r="44" spans="1:84" s="32" customFormat="1" ht="31.5">
      <c r="A44" s="19"/>
      <c r="B44" s="19" t="s">
        <v>53</v>
      </c>
      <c r="C44" s="36" t="s">
        <v>57</v>
      </c>
      <c r="D44" s="40">
        <v>0</v>
      </c>
      <c r="E44" s="41">
        <v>19000</v>
      </c>
      <c r="F44" s="41">
        <v>0</v>
      </c>
      <c r="G44" s="41">
        <f t="shared" si="3"/>
        <v>19000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</row>
    <row r="45" spans="1:21" s="2" customFormat="1" ht="31.5">
      <c r="A45" s="4">
        <v>85228</v>
      </c>
      <c r="B45" s="5"/>
      <c r="C45" s="1" t="s">
        <v>38</v>
      </c>
      <c r="D45" s="42">
        <v>31000</v>
      </c>
      <c r="E45" s="43">
        <f>SUM(E46:E47)</f>
        <v>31000</v>
      </c>
      <c r="F45" s="43">
        <f>SUM(F46:F47)</f>
        <v>31000</v>
      </c>
      <c r="G45" s="39">
        <f t="shared" si="3"/>
        <v>31000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</row>
    <row r="46" spans="1:21" s="35" customFormat="1" ht="15.75">
      <c r="A46" s="58"/>
      <c r="B46" s="58">
        <v>4170</v>
      </c>
      <c r="C46" s="49" t="s">
        <v>17</v>
      </c>
      <c r="D46" s="47">
        <v>0</v>
      </c>
      <c r="E46" s="48">
        <v>31000</v>
      </c>
      <c r="F46" s="48">
        <v>0</v>
      </c>
      <c r="G46" s="41">
        <f t="shared" si="3"/>
        <v>31000</v>
      </c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s="35" customFormat="1" ht="15.75">
      <c r="A47" s="19"/>
      <c r="B47" s="19" t="s">
        <v>13</v>
      </c>
      <c r="C47" s="36" t="s">
        <v>12</v>
      </c>
      <c r="D47" s="47">
        <v>31000</v>
      </c>
      <c r="E47" s="41">
        <v>0</v>
      </c>
      <c r="F47" s="41">
        <v>31000</v>
      </c>
      <c r="G47" s="41">
        <f t="shared" si="3"/>
        <v>0</v>
      </c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s="2" customFormat="1" ht="15.75">
      <c r="A48" s="4">
        <v>85295</v>
      </c>
      <c r="B48" s="5"/>
      <c r="C48" s="1" t="s">
        <v>25</v>
      </c>
      <c r="D48" s="42">
        <v>485500</v>
      </c>
      <c r="E48" s="43">
        <f>E49</f>
        <v>137000</v>
      </c>
      <c r="F48" s="43">
        <f>F49</f>
        <v>0</v>
      </c>
      <c r="G48" s="39">
        <f aca="true" t="shared" si="4" ref="G48:G53">D48+E48-F48</f>
        <v>622500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1:21" s="35" customFormat="1" ht="47.25">
      <c r="A49" s="58"/>
      <c r="B49" s="58">
        <v>4330</v>
      </c>
      <c r="C49" s="36" t="s">
        <v>59</v>
      </c>
      <c r="D49" s="47">
        <v>0</v>
      </c>
      <c r="E49" s="48">
        <v>137000</v>
      </c>
      <c r="F49" s="48">
        <v>0</v>
      </c>
      <c r="G49" s="41">
        <f t="shared" si="4"/>
        <v>137000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84" s="32" customFormat="1" ht="31.5">
      <c r="A50" s="4" t="s">
        <v>14</v>
      </c>
      <c r="B50" s="5"/>
      <c r="C50" s="1" t="s">
        <v>15</v>
      </c>
      <c r="D50" s="44">
        <v>1990766</v>
      </c>
      <c r="E50" s="39">
        <f>E51</f>
        <v>4558</v>
      </c>
      <c r="F50" s="39">
        <f>F51</f>
        <v>0</v>
      </c>
      <c r="G50" s="39">
        <f t="shared" si="4"/>
        <v>1995324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</row>
    <row r="51" spans="1:84" s="32" customFormat="1" ht="15.75">
      <c r="A51" s="4">
        <v>90001</v>
      </c>
      <c r="B51" s="5"/>
      <c r="C51" s="1" t="s">
        <v>32</v>
      </c>
      <c r="D51" s="44">
        <v>795896</v>
      </c>
      <c r="E51" s="39">
        <f>SUM(E52:E52)</f>
        <v>4558</v>
      </c>
      <c r="F51" s="39">
        <f>SUM(F52:F52)</f>
        <v>0</v>
      </c>
      <c r="G51" s="39">
        <f t="shared" si="4"/>
        <v>800454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</row>
    <row r="52" spans="1:21" s="32" customFormat="1" ht="15.75">
      <c r="A52" s="6"/>
      <c r="B52" s="7" t="s">
        <v>37</v>
      </c>
      <c r="C52" s="36" t="s">
        <v>46</v>
      </c>
      <c r="D52" s="40">
        <v>16000</v>
      </c>
      <c r="E52" s="41">
        <v>4558</v>
      </c>
      <c r="F52" s="41">
        <v>0</v>
      </c>
      <c r="G52" s="41">
        <f t="shared" si="4"/>
        <v>20558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</row>
    <row r="53" spans="1:21" s="32" customFormat="1" ht="15.75">
      <c r="A53" s="6"/>
      <c r="B53" s="7"/>
      <c r="C53" s="57" t="s">
        <v>5</v>
      </c>
      <c r="D53" s="44">
        <v>30382412</v>
      </c>
      <c r="E53" s="45">
        <f>E10+E13+E23+E50+E7</f>
        <v>296742</v>
      </c>
      <c r="F53" s="45">
        <f>F10+F13+F23+F50+F7</f>
        <v>296742</v>
      </c>
      <c r="G53" s="39">
        <f t="shared" si="4"/>
        <v>30382412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</row>
    <row r="54" spans="1:84" s="32" customFormat="1" ht="15.75">
      <c r="A54" s="21"/>
      <c r="B54" s="22"/>
      <c r="D54" s="24"/>
      <c r="E54" s="60" t="s">
        <v>11</v>
      </c>
      <c r="F54" s="60"/>
      <c r="G54" s="60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8"/>
      <c r="W54" s="8"/>
      <c r="X54" s="8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1:84" s="32" customFormat="1" ht="15.75">
      <c r="A55" s="21"/>
      <c r="B55" s="22"/>
      <c r="C55" s="23"/>
      <c r="D55" s="24"/>
      <c r="E55" s="18"/>
      <c r="F55" s="30"/>
      <c r="G55" s="30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8"/>
      <c r="W55" s="8"/>
      <c r="X55" s="8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</row>
    <row r="56" spans="3:7" ht="12.75">
      <c r="C56" s="9"/>
      <c r="D56" s="9"/>
      <c r="E56" s="59" t="s">
        <v>35</v>
      </c>
      <c r="F56" s="59"/>
      <c r="G56" s="59"/>
    </row>
    <row r="57" spans="3:7" ht="12.75">
      <c r="C57" s="9"/>
      <c r="D57" s="9"/>
      <c r="E57" s="9"/>
      <c r="F57" s="9"/>
      <c r="G57" s="9"/>
    </row>
    <row r="58" spans="3:7" ht="12.75">
      <c r="C58" s="9"/>
      <c r="D58" s="9"/>
      <c r="E58" s="9"/>
      <c r="F58" s="9"/>
      <c r="G58" s="9"/>
    </row>
    <row r="59" spans="3:7" ht="12.75">
      <c r="C59" s="9"/>
      <c r="D59" s="9"/>
      <c r="E59" s="9"/>
      <c r="F59" s="9"/>
      <c r="G59" s="9"/>
    </row>
    <row r="60" spans="3:7" ht="12.75">
      <c r="C60" s="9"/>
      <c r="D60" s="9"/>
      <c r="E60" s="9"/>
      <c r="F60" s="9"/>
      <c r="G60" s="9"/>
    </row>
    <row r="61" spans="3:7" ht="12.75">
      <c r="C61" s="9"/>
      <c r="D61" s="9"/>
      <c r="E61" s="37"/>
      <c r="F61" s="9"/>
      <c r="G61" s="9"/>
    </row>
    <row r="62" spans="3:7" ht="12.75">
      <c r="C62" s="9"/>
      <c r="D62" s="9"/>
      <c r="E62" s="9"/>
      <c r="F62" s="9"/>
      <c r="G62" s="9"/>
    </row>
    <row r="63" spans="3:7" ht="12.75">
      <c r="C63" s="9"/>
      <c r="D63" s="9"/>
      <c r="E63" s="9"/>
      <c r="F63" s="9"/>
      <c r="G63" s="9"/>
    </row>
    <row r="64" spans="3:7" ht="12.75">
      <c r="C64" s="9"/>
      <c r="D64" s="9"/>
      <c r="E64" s="9"/>
      <c r="F64" s="9"/>
      <c r="G64" s="9"/>
    </row>
    <row r="65" spans="3:7" ht="12.75">
      <c r="C65" s="9"/>
      <c r="D65" s="9"/>
      <c r="E65" s="9"/>
      <c r="F65" s="9"/>
      <c r="G65" s="9"/>
    </row>
    <row r="66" spans="3:7" ht="12.75">
      <c r="C66" s="9"/>
      <c r="D66" s="9"/>
      <c r="E66" s="9"/>
      <c r="F66" s="9"/>
      <c r="G66" s="9"/>
    </row>
    <row r="67" spans="3:7" ht="12.75">
      <c r="C67" s="9"/>
      <c r="D67" s="9"/>
      <c r="E67" s="9"/>
      <c r="F67" s="9"/>
      <c r="G67" s="9"/>
    </row>
    <row r="68" spans="3:7" ht="12.75">
      <c r="C68" s="9"/>
      <c r="D68" s="9"/>
      <c r="E68" s="9"/>
      <c r="F68" s="9"/>
      <c r="G68" s="9"/>
    </row>
    <row r="69" spans="3:7" ht="12.75">
      <c r="C69" s="9"/>
      <c r="D69" s="9"/>
      <c r="E69" s="9"/>
      <c r="F69" s="9"/>
      <c r="G69" s="9"/>
    </row>
    <row r="70" spans="3:7" ht="12.75">
      <c r="C70" s="9"/>
      <c r="D70" s="9"/>
      <c r="E70" s="9"/>
      <c r="F70" s="9"/>
      <c r="G70" s="9"/>
    </row>
    <row r="71" spans="3:7" ht="12.75">
      <c r="C71" s="9"/>
      <c r="D71" s="9"/>
      <c r="E71" s="9"/>
      <c r="F71" s="9"/>
      <c r="G71" s="9"/>
    </row>
    <row r="72" spans="3:7" ht="12.75">
      <c r="C72" s="9"/>
      <c r="D72" s="9"/>
      <c r="E72" s="9"/>
      <c r="F72" s="9"/>
      <c r="G72" s="9"/>
    </row>
    <row r="73" spans="3:7" ht="12.75">
      <c r="C73" s="9"/>
      <c r="D73" s="9"/>
      <c r="E73" s="9"/>
      <c r="F73" s="9"/>
      <c r="G73" s="9"/>
    </row>
    <row r="74" spans="3:7" ht="12.75">
      <c r="C74" s="9"/>
      <c r="D74" s="9"/>
      <c r="E74" s="9"/>
      <c r="F74" s="9"/>
      <c r="G74" s="9"/>
    </row>
    <row r="75" spans="3:7" ht="12.75">
      <c r="C75" s="9"/>
      <c r="D75" s="9"/>
      <c r="E75" s="9"/>
      <c r="F75" s="9"/>
      <c r="G75" s="9"/>
    </row>
    <row r="76" spans="22:84" s="9" customFormat="1" ht="12.75"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</row>
    <row r="77" spans="22:84" s="9" customFormat="1" ht="12.75"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</row>
    <row r="78" spans="22:84" s="9" customFormat="1" ht="12.75"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</row>
    <row r="79" spans="22:84" s="9" customFormat="1" ht="12.75"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</row>
    <row r="80" spans="22:84" s="9" customFormat="1" ht="12.75"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</row>
    <row r="81" spans="22:84" s="9" customFormat="1" ht="12.75"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</row>
    <row r="82" spans="22:84" s="9" customFormat="1" ht="12.75"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</row>
    <row r="83" spans="22:84" s="9" customFormat="1" ht="12.75"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</row>
    <row r="84" spans="22:84" s="9" customFormat="1" ht="12.75"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</row>
    <row r="85" spans="22:84" s="9" customFormat="1" ht="12.75"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</row>
    <row r="86" spans="22:84" s="9" customFormat="1" ht="12.75"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</row>
    <row r="87" spans="22:84" s="9" customFormat="1" ht="12.75"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</row>
    <row r="88" spans="22:84" s="9" customFormat="1" ht="12.75"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</row>
    <row r="89" spans="22:84" s="9" customFormat="1" ht="12.75"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</row>
    <row r="90" spans="22:84" s="9" customFormat="1" ht="12.75"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</row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ht="12.75">
      <c r="C135" s="9"/>
    </row>
    <row r="136" ht="12.75">
      <c r="C136" s="9"/>
    </row>
    <row r="137" ht="12.75">
      <c r="C137" s="9"/>
    </row>
    <row r="138" ht="12.75">
      <c r="C138" s="9"/>
    </row>
  </sheetData>
  <mergeCells count="8">
    <mergeCell ref="E56:G56"/>
    <mergeCell ref="E54:G54"/>
    <mergeCell ref="W6:X6"/>
    <mergeCell ref="A1:F1"/>
    <mergeCell ref="F2:G2"/>
    <mergeCell ref="W5:X5"/>
    <mergeCell ref="F3:G3"/>
    <mergeCell ref="F4:G4"/>
  </mergeCells>
  <printOptions/>
  <pageMargins left="0.7874015748031497" right="0.7874015748031497" top="0.69" bottom="0.56" header="0.5118110236220472" footer="0.34"/>
  <pageSetup horizontalDpi="600" verticalDpi="600" orientation="landscape" paperSize="9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24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12.125" style="9" customWidth="1"/>
    <col min="2" max="2" width="6.75390625" style="9" customWidth="1"/>
    <col min="3" max="3" width="38.75390625" style="0" customWidth="1"/>
    <col min="4" max="4" width="14.25390625" style="0" bestFit="1" customWidth="1"/>
    <col min="5" max="5" width="15.375" style="0" customWidth="1"/>
    <col min="6" max="6" width="18.875" style="0" customWidth="1"/>
    <col min="7" max="7" width="23.00390625" style="0" customWidth="1"/>
    <col min="8" max="21" width="9.125" style="9" hidden="1" customWidth="1"/>
  </cols>
  <sheetData>
    <row r="1" spans="1:7" ht="21.75" customHeight="1">
      <c r="A1" s="62" t="s">
        <v>63</v>
      </c>
      <c r="B1" s="63"/>
      <c r="C1" s="63"/>
      <c r="D1" s="63"/>
      <c r="E1" s="63"/>
      <c r="F1" s="63"/>
      <c r="G1" s="12" t="s">
        <v>7</v>
      </c>
    </row>
    <row r="2" spans="1:7" ht="12.75">
      <c r="A2" s="14"/>
      <c r="B2" s="14"/>
      <c r="C2" s="12"/>
      <c r="D2" s="12"/>
      <c r="E2" s="12"/>
      <c r="F2" s="64" t="s">
        <v>62</v>
      </c>
      <c r="G2" s="64"/>
    </row>
    <row r="3" spans="1:7" ht="12.75">
      <c r="A3" s="29"/>
      <c r="B3" s="29"/>
      <c r="C3" s="13"/>
      <c r="D3" s="13"/>
      <c r="E3" s="13"/>
      <c r="F3" s="61" t="s">
        <v>10</v>
      </c>
      <c r="G3" s="61"/>
    </row>
    <row r="4" spans="1:7" ht="15.75" customHeight="1">
      <c r="A4" s="29"/>
      <c r="B4" s="29"/>
      <c r="C4" s="13"/>
      <c r="D4" s="13"/>
      <c r="E4" s="13"/>
      <c r="F4" s="66" t="s">
        <v>60</v>
      </c>
      <c r="G4" s="66"/>
    </row>
    <row r="5" spans="1:24" ht="25.5" customHeight="1">
      <c r="A5" s="15" t="s">
        <v>0</v>
      </c>
      <c r="B5" s="15" t="s">
        <v>6</v>
      </c>
      <c r="C5" s="27" t="s">
        <v>1</v>
      </c>
      <c r="D5" s="16" t="s">
        <v>2</v>
      </c>
      <c r="E5" s="15" t="s">
        <v>3</v>
      </c>
      <c r="F5" s="20" t="s">
        <v>4</v>
      </c>
      <c r="G5" s="25" t="s">
        <v>9</v>
      </c>
      <c r="V5" s="3"/>
      <c r="W5" s="65"/>
      <c r="X5" s="65"/>
    </row>
    <row r="6" spans="1:24" ht="13.5" customHeight="1">
      <c r="A6" s="17">
        <v>1</v>
      </c>
      <c r="B6" s="17">
        <v>2</v>
      </c>
      <c r="C6" s="28">
        <v>3</v>
      </c>
      <c r="D6" s="17">
        <v>4</v>
      </c>
      <c r="E6" s="17">
        <v>5</v>
      </c>
      <c r="F6" s="17">
        <v>6</v>
      </c>
      <c r="G6" s="26">
        <v>7</v>
      </c>
      <c r="W6" s="61"/>
      <c r="X6" s="61"/>
    </row>
    <row r="7" spans="1:21" s="2" customFormat="1" ht="17.25" customHeight="1">
      <c r="A7" s="4" t="s">
        <v>18</v>
      </c>
      <c r="B7" s="5"/>
      <c r="C7" s="1" t="s">
        <v>19</v>
      </c>
      <c r="D7" s="42">
        <v>6322500</v>
      </c>
      <c r="E7" s="43">
        <f>E8+E18</f>
        <v>43900</v>
      </c>
      <c r="F7" s="43">
        <f>F8+F18</f>
        <v>43900</v>
      </c>
      <c r="G7" s="39">
        <f aca="true" t="shared" si="0" ref="G7:G20">D7+E7-F7</f>
        <v>6322500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35" customFormat="1" ht="63">
      <c r="A8" s="6" t="s">
        <v>26</v>
      </c>
      <c r="B8" s="7"/>
      <c r="C8" s="1" t="s">
        <v>34</v>
      </c>
      <c r="D8" s="46">
        <v>6146000</v>
      </c>
      <c r="E8" s="39">
        <f>SUM(E9:E17)</f>
        <v>12900</v>
      </c>
      <c r="F8" s="39">
        <f>SUM(F9:F17)</f>
        <v>12900</v>
      </c>
      <c r="G8" s="39">
        <f t="shared" si="0"/>
        <v>6146000</v>
      </c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s="35" customFormat="1" ht="15.75">
      <c r="A9" s="58"/>
      <c r="B9" s="58">
        <v>4010</v>
      </c>
      <c r="C9" s="36" t="s">
        <v>22</v>
      </c>
      <c r="D9" s="47">
        <v>107300</v>
      </c>
      <c r="E9" s="48">
        <v>0</v>
      </c>
      <c r="F9" s="48">
        <v>1000</v>
      </c>
      <c r="G9" s="41">
        <f t="shared" si="0"/>
        <v>106300</v>
      </c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</row>
    <row r="10" spans="1:21" s="35" customFormat="1" ht="15.75">
      <c r="A10" s="58"/>
      <c r="B10" s="58">
        <v>4040</v>
      </c>
      <c r="C10" s="36" t="s">
        <v>58</v>
      </c>
      <c r="D10" s="47">
        <v>7000</v>
      </c>
      <c r="E10" s="48">
        <v>1000</v>
      </c>
      <c r="F10" s="48">
        <v>0</v>
      </c>
      <c r="G10" s="41">
        <f t="shared" si="0"/>
        <v>8000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s="35" customFormat="1" ht="15.75">
      <c r="A11" s="19"/>
      <c r="B11" s="19" t="s">
        <v>30</v>
      </c>
      <c r="C11" s="49" t="s">
        <v>17</v>
      </c>
      <c r="D11" s="47">
        <v>0</v>
      </c>
      <c r="E11" s="41">
        <v>3500</v>
      </c>
      <c r="F11" s="41">
        <v>0</v>
      </c>
      <c r="G11" s="41">
        <f t="shared" si="0"/>
        <v>3500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s="35" customFormat="1" ht="15.75">
      <c r="A12" s="19"/>
      <c r="B12" s="5">
        <v>4210</v>
      </c>
      <c r="C12" s="36" t="s">
        <v>21</v>
      </c>
      <c r="D12" s="47">
        <v>17400</v>
      </c>
      <c r="E12" s="41">
        <v>0</v>
      </c>
      <c r="F12" s="41">
        <v>5700</v>
      </c>
      <c r="G12" s="41">
        <f t="shared" si="0"/>
        <v>11700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spans="1:21" s="35" customFormat="1" ht="15.75">
      <c r="A13" s="19"/>
      <c r="B13" s="5">
        <v>4280</v>
      </c>
      <c r="C13" s="36" t="s">
        <v>48</v>
      </c>
      <c r="D13" s="47">
        <v>0</v>
      </c>
      <c r="E13" s="41">
        <v>200</v>
      </c>
      <c r="F13" s="41">
        <v>0</v>
      </c>
      <c r="G13" s="41">
        <f t="shared" si="0"/>
        <v>200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pans="1:21" s="35" customFormat="1" ht="15.75">
      <c r="A14" s="19"/>
      <c r="B14" s="5">
        <v>4300</v>
      </c>
      <c r="C14" s="36" t="s">
        <v>12</v>
      </c>
      <c r="D14" s="47">
        <v>17300</v>
      </c>
      <c r="E14" s="41">
        <v>0</v>
      </c>
      <c r="F14" s="41">
        <v>6200</v>
      </c>
      <c r="G14" s="41">
        <f t="shared" si="0"/>
        <v>11100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</row>
    <row r="15" spans="1:21" s="35" customFormat="1" ht="31.5">
      <c r="A15" s="19"/>
      <c r="B15" s="5">
        <v>4700</v>
      </c>
      <c r="C15" s="36" t="s">
        <v>55</v>
      </c>
      <c r="D15" s="47">
        <v>0</v>
      </c>
      <c r="E15" s="41">
        <v>3000</v>
      </c>
      <c r="F15" s="41">
        <v>0</v>
      </c>
      <c r="G15" s="41">
        <f t="shared" si="0"/>
        <v>3000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pans="1:84" s="32" customFormat="1" ht="31.5">
      <c r="A16" s="19"/>
      <c r="B16" s="19" t="s">
        <v>52</v>
      </c>
      <c r="C16" s="36" t="s">
        <v>56</v>
      </c>
      <c r="D16" s="40">
        <v>0</v>
      </c>
      <c r="E16" s="41">
        <v>2200</v>
      </c>
      <c r="F16" s="41">
        <v>0</v>
      </c>
      <c r="G16" s="41">
        <f t="shared" si="0"/>
        <v>2200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</row>
    <row r="17" spans="1:84" s="32" customFormat="1" ht="31.5">
      <c r="A17" s="19"/>
      <c r="B17" s="19" t="s">
        <v>53</v>
      </c>
      <c r="C17" s="36" t="s">
        <v>57</v>
      </c>
      <c r="D17" s="40">
        <v>0</v>
      </c>
      <c r="E17" s="41">
        <v>3000</v>
      </c>
      <c r="F17" s="41">
        <v>0</v>
      </c>
      <c r="G17" s="41">
        <f t="shared" si="0"/>
        <v>3000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</row>
    <row r="18" spans="1:21" s="2" customFormat="1" ht="31.5">
      <c r="A18" s="4">
        <v>85228</v>
      </c>
      <c r="B18" s="5"/>
      <c r="C18" s="1" t="s">
        <v>38</v>
      </c>
      <c r="D18" s="42">
        <v>31000</v>
      </c>
      <c r="E18" s="43">
        <f>SUM(E19:E20)</f>
        <v>31000</v>
      </c>
      <c r="F18" s="43">
        <f>SUM(F19:F20)</f>
        <v>31000</v>
      </c>
      <c r="G18" s="39">
        <f t="shared" si="0"/>
        <v>31000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s="35" customFormat="1" ht="15.75">
      <c r="A19" s="58"/>
      <c r="B19" s="58">
        <v>4170</v>
      </c>
      <c r="C19" s="49" t="s">
        <v>17</v>
      </c>
      <c r="D19" s="47">
        <v>0</v>
      </c>
      <c r="E19" s="48">
        <v>31000</v>
      </c>
      <c r="F19" s="48">
        <v>0</v>
      </c>
      <c r="G19" s="41">
        <f t="shared" si="0"/>
        <v>31000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</row>
    <row r="20" spans="1:21" s="35" customFormat="1" ht="15.75">
      <c r="A20" s="19"/>
      <c r="B20" s="19" t="s">
        <v>13</v>
      </c>
      <c r="C20" s="36" t="s">
        <v>12</v>
      </c>
      <c r="D20" s="47">
        <v>31000</v>
      </c>
      <c r="E20" s="41">
        <v>0</v>
      </c>
      <c r="F20" s="41">
        <v>31000</v>
      </c>
      <c r="G20" s="41">
        <f t="shared" si="0"/>
        <v>0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s="32" customFormat="1" ht="17.25" customHeight="1">
      <c r="A21" s="6"/>
      <c r="B21" s="7"/>
      <c r="C21" s="57" t="s">
        <v>33</v>
      </c>
      <c r="D21" s="44">
        <v>6442691</v>
      </c>
      <c r="E21" s="45">
        <f>E7</f>
        <v>43900</v>
      </c>
      <c r="F21" s="45">
        <f>F7</f>
        <v>43900</v>
      </c>
      <c r="G21" s="39">
        <f>D21+E21-F21</f>
        <v>6442691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</row>
    <row r="22" spans="1:84" s="32" customFormat="1" ht="15.75">
      <c r="A22" s="21"/>
      <c r="B22" s="22"/>
      <c r="D22" s="24"/>
      <c r="E22" s="60" t="s">
        <v>11</v>
      </c>
      <c r="F22" s="60"/>
      <c r="G22" s="60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"/>
      <c r="W22" s="8"/>
      <c r="X22" s="8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3:7" ht="12.75">
      <c r="C23" s="9"/>
      <c r="D23" s="9"/>
      <c r="E23" s="59"/>
      <c r="F23" s="59"/>
      <c r="G23" s="59"/>
    </row>
    <row r="24" spans="3:7" ht="12.75">
      <c r="C24" s="9"/>
      <c r="D24" s="9"/>
      <c r="E24" s="59" t="s">
        <v>35</v>
      </c>
      <c r="F24" s="59"/>
      <c r="G24" s="59"/>
    </row>
  </sheetData>
  <mergeCells count="9">
    <mergeCell ref="E23:G23"/>
    <mergeCell ref="E24:G24"/>
    <mergeCell ref="E22:G22"/>
    <mergeCell ref="W5:X5"/>
    <mergeCell ref="W6:X6"/>
    <mergeCell ref="A1:F1"/>
    <mergeCell ref="F2:G2"/>
    <mergeCell ref="F3:G3"/>
    <mergeCell ref="F4:G4"/>
  </mergeCells>
  <printOptions/>
  <pageMargins left="0.75" right="0.75" top="0.81" bottom="0.81" header="0.5" footer="0.43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URZĄD MIEJSKI w Sępólnie Kajeńskim-Ewa Marzec</cp:lastModifiedBy>
  <cp:lastPrinted>2007-01-30T07:45:41Z</cp:lastPrinted>
  <dcterms:created xsi:type="dcterms:W3CDTF">2000-11-16T08:27:55Z</dcterms:created>
  <dcterms:modified xsi:type="dcterms:W3CDTF">2007-01-30T08:06:54Z</dcterms:modified>
  <cp:category/>
  <cp:version/>
  <cp:contentType/>
  <cp:contentStatus/>
</cp:coreProperties>
</file>