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<sst xmlns="http://schemas.openxmlformats.org/spreadsheetml/2006/main" count="103" uniqueCount="63">
  <si>
    <t xml:space="preserve"> </t>
  </si>
  <si>
    <t>Załącznik Nr 2</t>
  </si>
  <si>
    <t>do Uchwały Rady Miejskiej</t>
  </si>
  <si>
    <t>w Sępólnie Krajeńskim</t>
  </si>
  <si>
    <t>Rozdział</t>
  </si>
  <si>
    <t>§</t>
  </si>
  <si>
    <t>Treść</t>
  </si>
  <si>
    <t>Zwiększenie</t>
  </si>
  <si>
    <t>Zmniejszenie</t>
  </si>
  <si>
    <t>DZIAŁ  853 OPIEKA SPOŁECZNA</t>
  </si>
  <si>
    <t>Świadczenia społeczne</t>
  </si>
  <si>
    <t>Plan po zmianach</t>
  </si>
  <si>
    <t>Plan w zł</t>
  </si>
  <si>
    <t xml:space="preserve"> Plan po zmianach   </t>
  </si>
  <si>
    <t>Zmiany w planie wydatków  budżetowych na 2003 rok.</t>
  </si>
  <si>
    <t>Nr................... / 2003</t>
  </si>
  <si>
    <t>z dnia 23 kwietnia 2003 r.</t>
  </si>
  <si>
    <t>DZIAŁ 754 BEZPIECZEŃSTWO PUBLICZNE I OCHRONA PRZECIWPOŻAROWA</t>
  </si>
  <si>
    <t>Pozostała działalność</t>
  </si>
  <si>
    <t>Zakup uslug pozostałych</t>
  </si>
  <si>
    <t>Wydatki inwestycyjne jednostek budżetowych</t>
  </si>
  <si>
    <t>DZIAŁ  900 GOSPODARKA KOMUNALNA I OCHRONA ŚRODOWISKA</t>
  </si>
  <si>
    <t>Oświetlenie ulic, placów i dróg</t>
  </si>
  <si>
    <t>DZIAŁ  801 OŚWIATA I WYCHOWANIE</t>
  </si>
  <si>
    <t>DZIAŁ  854 EDUKACYJNA OPIEKA WYCHOWAWCZA</t>
  </si>
  <si>
    <t>DZIAŁ 750 ADMINISTRACJA PUBLICZNA</t>
  </si>
  <si>
    <t>Urzędy gmin (miast i miast na prawach powiatu)</t>
  </si>
  <si>
    <t>Zasiłki rodzinne, pielęgnacyjne i wychowawcze</t>
  </si>
  <si>
    <t>DZIAŁ 854  EDUKACYJNA  OPIEKA WYCHOWAWCZA</t>
  </si>
  <si>
    <t>85401</t>
  </si>
  <si>
    <t>Świetlice szkolne</t>
  </si>
  <si>
    <t>3020</t>
  </si>
  <si>
    <t>Nagrody i wydatki osob. nie zalicz. do wynagr.</t>
  </si>
  <si>
    <t>4010</t>
  </si>
  <si>
    <t>Wynagrodzenie osobowe pracowników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</si>
  <si>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</si>
  <si>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</si>
  <si>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</si>
  <si>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</si>
  <si>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</si>
  <si>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</si>
  <si>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Zakup materiałów i wyposażeń</t>
  </si>
  <si>
    <t>4440</t>
  </si>
  <si>
    <t>Odpis na zakładowy fundusz świadczeń socjal.</t>
  </si>
  <si>
    <t>85404</t>
  </si>
  <si>
    <t xml:space="preserve">Przedszkola </t>
  </si>
  <si>
    <t>4210</t>
  </si>
  <si>
    <t>Zakup materiałów i wyposażenia</t>
  </si>
  <si>
    <t>4220</t>
  </si>
  <si>
    <t>Zakup środków żywności</t>
  </si>
  <si>
    <t>4240</t>
  </si>
  <si>
    <t>Zakup pomocy naukowych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</si>
  <si>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</si>
  <si>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</si>
  <si>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</si>
  <si>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</si>
  <si>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</si>
  <si>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</si>
  <si>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</si>
  <si>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</si>
  <si>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85407</t>
  </si>
  <si>
    <t>Placówki wychowania pozaszkolnego</t>
  </si>
  <si>
    <t>85495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</si>
</sst>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2">
    <font>
      <sz val="10"/>
      <name val="Arial CE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2" borderId="1" xfId="15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2" borderId="1" xfId="15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15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2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D64" sqref="D64"/>
    </sheetView>
  </sheetViews>
  <sheetFormatPr defaultColWidth="9.00390625" defaultRowHeight="12.75"/>
  <cols>
    <col min="1" max="1" width="11.75390625" style="0" customWidth="1"/>
    <col min="2" max="2" width="7.00390625" style="0" customWidth="1"/>
    <col min="3" max="3" width="37.25390625" style="0" customWidth="1"/>
    <col min="4" max="4" width="14.875" style="0" customWidth="1"/>
    <col min="5" max="5" width="17.625" style="0" customWidth="1"/>
    <col min="6" max="6" width="16.25390625" style="0" customWidth="1"/>
    <col min="7" max="7" width="22.375" style="0" customWidth="1"/>
  </cols>
  <sheetData>
    <row r="1" spans="1:7" ht="25.5" customHeight="1">
      <c r="A1" s="79" t="s">
        <v>14</v>
      </c>
      <c r="B1" s="80"/>
      <c r="C1" s="80"/>
      <c r="D1" s="80"/>
      <c r="E1" s="80"/>
      <c r="F1" s="80"/>
      <c r="G1" s="1" t="s">
        <v>0</v>
      </c>
    </row>
    <row r="2" spans="1:7" ht="12.75">
      <c r="A2" s="1"/>
      <c r="B2" s="1"/>
      <c r="C2" s="1"/>
      <c r="D2" s="1"/>
      <c r="E2" s="1"/>
      <c r="F2" s="1"/>
      <c r="G2" s="2" t="s">
        <v>1</v>
      </c>
    </row>
    <row r="3" spans="1:7" ht="12.75" customHeight="1">
      <c r="A3" s="3"/>
      <c r="B3" s="3"/>
      <c r="C3" s="3"/>
      <c r="D3" s="3"/>
      <c r="E3" s="3"/>
      <c r="F3" s="1"/>
      <c r="G3" s="2" t="s">
        <v>2</v>
      </c>
    </row>
    <row r="4" spans="1:7" ht="12.75">
      <c r="A4" s="1"/>
      <c r="B4" s="1"/>
      <c r="C4" s="1"/>
      <c r="D4" s="1"/>
      <c r="E4" s="1"/>
      <c r="F4" s="4"/>
      <c r="G4" s="5" t="s">
        <v>3</v>
      </c>
    </row>
    <row r="5" spans="1:7" ht="12.75" customHeight="1">
      <c r="A5" s="4"/>
      <c r="B5" s="4"/>
      <c r="C5" s="4"/>
      <c r="D5" s="4"/>
      <c r="E5" s="4"/>
      <c r="F5" s="4"/>
      <c r="G5" s="5" t="s">
        <v>15</v>
      </c>
    </row>
    <row r="6" spans="1:7" ht="15" customHeight="1">
      <c r="A6" s="4"/>
      <c r="B6" s="4"/>
      <c r="C6" s="4"/>
      <c r="D6" s="4"/>
      <c r="E6" s="4"/>
      <c r="F6" s="6"/>
      <c r="G6" s="7" t="s">
        <v>16</v>
      </c>
    </row>
    <row r="7" spans="1:8" ht="37.5">
      <c r="A7" s="8" t="s">
        <v>4</v>
      </c>
      <c r="B7" s="8" t="s">
        <v>5</v>
      </c>
      <c r="C7" s="8" t="s">
        <v>6</v>
      </c>
      <c r="D7" s="9" t="s">
        <v>12</v>
      </c>
      <c r="E7" s="8" t="s">
        <v>7</v>
      </c>
      <c r="F7" s="8" t="s">
        <v>8</v>
      </c>
      <c r="G7" s="10" t="s">
        <v>13</v>
      </c>
      <c r="H7" s="38"/>
    </row>
    <row r="8" spans="1:8" ht="15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2">
        <v>7</v>
      </c>
      <c r="H8" s="38"/>
    </row>
    <row r="9" spans="1:8" ht="30" customHeight="1">
      <c r="A9" s="81" t="s">
        <v>25</v>
      </c>
      <c r="B9" s="82"/>
      <c r="C9" s="83"/>
      <c r="D9" s="14">
        <v>1829430</v>
      </c>
      <c r="E9" s="14">
        <f>E10</f>
        <v>3000</v>
      </c>
      <c r="F9" s="14">
        <f>F10</f>
        <v>0</v>
      </c>
      <c r="G9" s="15">
        <f>D9+E9-F9</f>
        <v>1832430</v>
      </c>
      <c r="H9" s="38"/>
    </row>
    <row r="10" spans="1:8" s="33" customFormat="1" ht="31.5">
      <c r="A10" s="22">
        <v>75023</v>
      </c>
      <c r="B10" s="22"/>
      <c r="C10" s="23" t="s">
        <v>26</v>
      </c>
      <c r="D10" s="14">
        <v>1380390</v>
      </c>
      <c r="E10" s="14">
        <f>E11</f>
        <v>3000</v>
      </c>
      <c r="F10" s="14">
        <f>F11</f>
        <v>0</v>
      </c>
      <c r="G10" s="15">
        <f>D10+E10-F10</f>
        <v>1383390</v>
      </c>
      <c r="H10" s="39"/>
    </row>
    <row r="11" spans="1:8" ht="31.5">
      <c r="A11" s="19"/>
      <c r="B11" s="11">
        <v>6050</v>
      </c>
      <c r="C11" s="16" t="s">
        <v>20</v>
      </c>
      <c r="D11" s="20">
        <v>25000</v>
      </c>
      <c r="E11" s="17">
        <v>3000</v>
      </c>
      <c r="F11" s="17">
        <v>0</v>
      </c>
      <c r="G11" s="15">
        <f>D11+E11-F11</f>
        <v>28000</v>
      </c>
      <c r="H11" s="38"/>
    </row>
    <row r="12" spans="1:8" ht="18" customHeight="1">
      <c r="A12" s="13"/>
      <c r="B12" s="34"/>
      <c r="C12" s="35"/>
      <c r="D12" s="17"/>
      <c r="E12" s="17"/>
      <c r="F12" s="17"/>
      <c r="G12" s="25"/>
      <c r="H12" s="38"/>
    </row>
    <row r="13" spans="1:8" ht="30" customHeight="1">
      <c r="A13" s="81" t="s">
        <v>17</v>
      </c>
      <c r="B13" s="82"/>
      <c r="C13" s="83"/>
      <c r="D13" s="14">
        <v>105474</v>
      </c>
      <c r="E13" s="14">
        <f>E14</f>
        <v>75126</v>
      </c>
      <c r="F13" s="14">
        <f>F14</f>
        <v>20000</v>
      </c>
      <c r="G13" s="15">
        <f>D13+E13-F13</f>
        <v>160600</v>
      </c>
      <c r="H13" s="38"/>
    </row>
    <row r="14" spans="1:8" s="33" customFormat="1" ht="15.75">
      <c r="A14" s="22">
        <v>75495</v>
      </c>
      <c r="B14" s="22"/>
      <c r="C14" s="23" t="s">
        <v>18</v>
      </c>
      <c r="D14" s="14">
        <v>20000</v>
      </c>
      <c r="E14" s="14">
        <f>E15+E16</f>
        <v>75126</v>
      </c>
      <c r="F14" s="14">
        <f>F15+F16</f>
        <v>20000</v>
      </c>
      <c r="G14" s="15">
        <f>D14+E14-F14</f>
        <v>75126</v>
      </c>
      <c r="H14" s="39"/>
    </row>
    <row r="15" spans="1:8" ht="15.75">
      <c r="A15" s="19"/>
      <c r="B15" s="11">
        <v>4300</v>
      </c>
      <c r="C15" s="16" t="s">
        <v>19</v>
      </c>
      <c r="D15" s="20">
        <v>20000</v>
      </c>
      <c r="E15" s="17">
        <v>0</v>
      </c>
      <c r="F15" s="17">
        <v>20000</v>
      </c>
      <c r="G15" s="18">
        <f>D15+E15-F15</f>
        <v>0</v>
      </c>
      <c r="H15" s="38"/>
    </row>
    <row r="16" spans="1:8" ht="31.5">
      <c r="A16" s="19"/>
      <c r="B16" s="11">
        <v>6050</v>
      </c>
      <c r="C16" s="16" t="s">
        <v>20</v>
      </c>
      <c r="D16" s="20">
        <v>0</v>
      </c>
      <c r="E16" s="17">
        <v>75126</v>
      </c>
      <c r="F16" s="17">
        <v>0</v>
      </c>
      <c r="G16" s="15">
        <f>D16+E16-F16</f>
        <v>75126</v>
      </c>
      <c r="H16" s="38"/>
    </row>
    <row r="17" spans="1:8" ht="15.75" customHeight="1">
      <c r="A17" s="81" t="s">
        <v>23</v>
      </c>
      <c r="B17" s="82"/>
      <c r="C17" s="83"/>
      <c r="D17" s="26">
        <v>7460521</v>
      </c>
      <c r="E17" s="14">
        <v>193215</v>
      </c>
      <c r="F17" s="14">
        <v>120845</v>
      </c>
      <c r="G17" s="21">
        <f>D17+E17-F17</f>
        <v>7532891</v>
      </c>
      <c r="H17" s="38"/>
    </row>
    <row r="18" spans="2:9" s="51" customFormat="1" ht="15.75">
      <c r="B18" s="52"/>
      <c r="C18" s="52"/>
      <c r="D18" s="53"/>
      <c r="E18" s="54"/>
      <c r="F18" s="55"/>
      <c r="G18" s="56"/>
      <c r="H18" s="56"/>
      <c r="I18" s="57"/>
    </row>
    <row r="19" spans="1:9" s="60" customFormat="1" ht="78.75">
      <c r="A19" s="51"/>
      <c r="B19" s="51"/>
      <c r="C19" s="58"/>
      <c r="D19" s="53"/>
      <c r="E19" s="59" t="s">
        <v>28</v>
      </c>
      <c r="F19" s="57">
        <f>SUM(F21,F31,F46,F59)</f>
        <v>1126814</v>
      </c>
      <c r="G19" s="57">
        <f>SUM(G21,G31,G46,0)</f>
        <v>8210</v>
      </c>
      <c r="H19" s="57">
        <f>SUM(H31,H46,H59,0)</f>
        <v>12690</v>
      </c>
      <c r="I19" s="57">
        <f>(F19+G19)-H19</f>
        <v>1122334</v>
      </c>
    </row>
    <row r="20" spans="1:9" s="60" customFormat="1" ht="15.75">
      <c r="A20" s="51"/>
      <c r="B20" s="51"/>
      <c r="C20" s="58"/>
      <c r="D20" s="53"/>
      <c r="E20" s="59"/>
      <c r="F20" s="57"/>
      <c r="G20" s="61"/>
      <c r="H20" s="61"/>
      <c r="I20" s="57"/>
    </row>
    <row r="21" spans="1:9" s="60" customFormat="1" ht="15.75">
      <c r="A21" s="51"/>
      <c r="B21" s="51"/>
      <c r="C21" s="58" t="s">
        <v>29</v>
      </c>
      <c r="D21" s="53"/>
      <c r="E21" s="62" t="s">
        <v>30</v>
      </c>
      <c r="F21" s="57">
        <f>SUM(F22:F29)</f>
        <v>136384</v>
      </c>
      <c r="G21" s="57">
        <f>SUM(G22:G29)</f>
        <v>0</v>
      </c>
      <c r="H21" s="57">
        <v>0</v>
      </c>
      <c r="I21" s="57">
        <f aca="true" t="shared" si="0" ref="I21:I29">(F21+G21)-H21</f>
        <v>136384</v>
      </c>
    </row>
    <row r="22" spans="3:9" s="51" customFormat="1" ht="47.25">
      <c r="C22" s="63"/>
      <c r="D22" s="53" t="s">
        <v>31</v>
      </c>
      <c r="E22" s="54" t="s">
        <v>32</v>
      </c>
      <c r="F22" s="55">
        <v>2117</v>
      </c>
      <c r="G22" s="61">
        <v>0</v>
      </c>
      <c r="H22" s="61">
        <v>0</v>
      </c>
      <c r="I22" s="55">
        <f t="shared" si="0"/>
        <v>2117</v>
      </c>
    </row>
    <row r="23" spans="3:9" s="51" customFormat="1" ht="47.25">
      <c r="C23" s="63"/>
      <c r="D23" s="53" t="s">
        <v>33</v>
      </c>
      <c r="E23" s="54" t="s">
        <v>34</v>
      </c>
      <c r="F23" s="55">
        <v>95369</v>
      </c>
      <c r="G23" s="56">
        <v>0</v>
      </c>
      <c r="H23" s="56">
        <v>0</v>
      </c>
      <c r="I23" s="55">
        <f t="shared" si="0"/>
        <v>95369</v>
      </c>
    </row>
    <row r="24" spans="3:9" s="51" customFormat="1" ht="47.25">
      <c r="C24" s="52"/>
      <c r="D24" s="53" t="s">
        <v>35</v>
      </c>
      <c r="E24" s="54" t="s">
        <v>36</v>
      </c>
      <c r="F24" s="55">
        <v>5990</v>
      </c>
      <c r="G24" s="56">
        <v>0</v>
      </c>
      <c r="H24" s="56">
        <v>0</v>
      </c>
      <c r="I24" s="55">
        <f t="shared" si="0"/>
        <v>5990</v>
      </c>
    </row>
    <row r="25" spans="3:9" s="51" customFormat="1" ht="47.25">
      <c r="C25" s="52"/>
      <c r="D25" s="53" t="s">
        <v>37</v>
      </c>
      <c r="E25" s="54" t="s">
        <v>38</v>
      </c>
      <c r="F25" s="55">
        <v>17640</v>
      </c>
      <c r="G25" s="56">
        <v>0</v>
      </c>
      <c r="H25" s="56">
        <v>0</v>
      </c>
      <c r="I25" s="55">
        <f t="shared" si="0"/>
        <v>17640</v>
      </c>
    </row>
    <row r="26" spans="3:9" s="51" customFormat="1" ht="31.5">
      <c r="C26" s="52"/>
      <c r="D26" s="53" t="s">
        <v>39</v>
      </c>
      <c r="E26" s="54" t="s">
        <v>40</v>
      </c>
      <c r="F26" s="55">
        <v>2425</v>
      </c>
      <c r="G26" s="56">
        <v>0</v>
      </c>
      <c r="H26" s="56">
        <v>0</v>
      </c>
      <c r="I26" s="55">
        <f t="shared" si="0"/>
        <v>2425</v>
      </c>
    </row>
    <row r="27" spans="3:9" s="51" customFormat="1" ht="15.75">
      <c r="C27" s="52"/>
      <c r="D27" s="64">
        <v>4213</v>
      </c>
      <c r="E27" s="65" t="s">
        <v>41</v>
      </c>
      <c r="F27" s="66">
        <v>4141</v>
      </c>
      <c r="G27" s="65">
        <v>0</v>
      </c>
      <c r="H27" s="63">
        <v>0</v>
      </c>
      <c r="I27" s="55">
        <f t="shared" si="0"/>
        <v>4141</v>
      </c>
    </row>
    <row r="28" spans="1:9" s="71" customFormat="1" ht="15.75">
      <c r="A28" s="67"/>
      <c r="B28" s="67"/>
      <c r="C28" s="68"/>
      <c r="D28" s="69">
        <v>4214</v>
      </c>
      <c r="E28" s="70" t="s">
        <v>41</v>
      </c>
      <c r="F28" s="66">
        <v>3352</v>
      </c>
      <c r="G28" s="61">
        <v>0</v>
      </c>
      <c r="H28" s="61">
        <v>0</v>
      </c>
      <c r="I28" s="55">
        <f t="shared" si="0"/>
        <v>3352</v>
      </c>
    </row>
    <row r="29" spans="3:9" s="51" customFormat="1" ht="47.25">
      <c r="C29" s="52"/>
      <c r="D29" s="53" t="s">
        <v>42</v>
      </c>
      <c r="E29" s="72" t="s">
        <v>43</v>
      </c>
      <c r="F29" s="55">
        <v>5350</v>
      </c>
      <c r="G29" s="56">
        <v>0</v>
      </c>
      <c r="H29" s="56">
        <v>0</v>
      </c>
      <c r="I29" s="55">
        <f t="shared" si="0"/>
        <v>5350</v>
      </c>
    </row>
    <row r="30" spans="3:9" s="51" customFormat="1" ht="15.75">
      <c r="C30" s="52"/>
      <c r="D30" s="53"/>
      <c r="E30" s="54"/>
      <c r="F30" s="55"/>
      <c r="G30" s="61"/>
      <c r="H30" s="61"/>
      <c r="I30" s="57"/>
    </row>
    <row r="31" spans="3:9" s="51" customFormat="1" ht="15.75">
      <c r="C31" s="58" t="s">
        <v>44</v>
      </c>
      <c r="D31" s="53"/>
      <c r="E31" s="62" t="s">
        <v>45</v>
      </c>
      <c r="F31" s="57">
        <f>SUM(F32:F44)</f>
        <v>926430</v>
      </c>
      <c r="G31" s="57">
        <f>SUM(G32:G44)</f>
        <v>7150</v>
      </c>
      <c r="H31" s="57">
        <f>SUM(H32:H44)</f>
        <v>11630</v>
      </c>
      <c r="I31" s="57">
        <f aca="true" t="shared" si="1" ref="I31:I44">(F31+G31)-H31</f>
        <v>921950</v>
      </c>
    </row>
    <row r="32" spans="1:9" s="60" customFormat="1" ht="47.25">
      <c r="A32" s="51"/>
      <c r="B32" s="51"/>
      <c r="C32" s="52"/>
      <c r="D32" s="53" t="s">
        <v>31</v>
      </c>
      <c r="E32" s="54" t="s">
        <v>32</v>
      </c>
      <c r="F32" s="73">
        <v>4040</v>
      </c>
      <c r="G32" s="56">
        <v>0</v>
      </c>
      <c r="H32" s="56">
        <v>0</v>
      </c>
      <c r="I32" s="55">
        <f t="shared" si="1"/>
        <v>4040</v>
      </c>
    </row>
    <row r="33" spans="3:9" s="51" customFormat="1" ht="47.25">
      <c r="C33" s="52"/>
      <c r="D33" s="53" t="s">
        <v>33</v>
      </c>
      <c r="E33" s="54" t="s">
        <v>34</v>
      </c>
      <c r="F33" s="73">
        <v>533080</v>
      </c>
      <c r="G33" s="56">
        <v>4770</v>
      </c>
      <c r="H33" s="56">
        <v>0</v>
      </c>
      <c r="I33" s="55">
        <f t="shared" si="1"/>
        <v>537850</v>
      </c>
    </row>
    <row r="34" spans="3:9" s="51" customFormat="1" ht="47.25">
      <c r="C34" s="52"/>
      <c r="D34" s="53" t="s">
        <v>35</v>
      </c>
      <c r="E34" s="54" t="s">
        <v>36</v>
      </c>
      <c r="F34" s="73">
        <v>48100</v>
      </c>
      <c r="G34" s="56">
        <v>0</v>
      </c>
      <c r="H34" s="56">
        <v>7450</v>
      </c>
      <c r="I34" s="55">
        <f t="shared" si="1"/>
        <v>40650</v>
      </c>
    </row>
    <row r="35" spans="3:9" s="51" customFormat="1" ht="47.25">
      <c r="C35" s="52"/>
      <c r="D35" s="53" t="s">
        <v>37</v>
      </c>
      <c r="E35" s="54" t="s">
        <v>38</v>
      </c>
      <c r="F35" s="73">
        <v>103360</v>
      </c>
      <c r="G35" s="56">
        <v>0</v>
      </c>
      <c r="H35" s="56">
        <v>0</v>
      </c>
      <c r="I35" s="55">
        <f t="shared" si="1"/>
        <v>103360</v>
      </c>
    </row>
    <row r="36" spans="3:9" s="51" customFormat="1" ht="31.5">
      <c r="C36" s="52"/>
      <c r="D36" s="53" t="s">
        <v>39</v>
      </c>
      <c r="E36" s="54" t="s">
        <v>40</v>
      </c>
      <c r="F36" s="73">
        <v>14100</v>
      </c>
      <c r="G36" s="56">
        <v>0</v>
      </c>
      <c r="H36" s="56">
        <v>0</v>
      </c>
      <c r="I36" s="55">
        <f t="shared" si="1"/>
        <v>14100</v>
      </c>
    </row>
    <row r="37" spans="3:9" s="51" customFormat="1" ht="31.5">
      <c r="C37" s="52"/>
      <c r="D37" s="53" t="s">
        <v>46</v>
      </c>
      <c r="E37" s="54" t="s">
        <v>47</v>
      </c>
      <c r="F37" s="73">
        <v>10000</v>
      </c>
      <c r="G37" s="56">
        <v>1000</v>
      </c>
      <c r="H37" s="56">
        <v>0</v>
      </c>
      <c r="I37" s="55">
        <f t="shared" si="1"/>
        <v>11000</v>
      </c>
    </row>
    <row r="38" spans="3:9" s="51" customFormat="1" ht="31.5">
      <c r="C38" s="52"/>
      <c r="D38" s="53" t="s">
        <v>48</v>
      </c>
      <c r="E38" s="54" t="s">
        <v>49</v>
      </c>
      <c r="F38" s="73">
        <v>103500</v>
      </c>
      <c r="G38" s="56">
        <v>0</v>
      </c>
      <c r="H38" s="56">
        <v>0</v>
      </c>
      <c r="I38" s="55">
        <f t="shared" si="1"/>
        <v>103500</v>
      </c>
    </row>
    <row r="39" spans="3:9" s="51" customFormat="1" ht="31.5">
      <c r="C39" s="52"/>
      <c r="D39" s="53" t="s">
        <v>50</v>
      </c>
      <c r="E39" s="54" t="s">
        <v>51</v>
      </c>
      <c r="F39" s="73">
        <v>1000</v>
      </c>
      <c r="G39" s="56">
        <v>1380</v>
      </c>
      <c r="H39" s="56">
        <v>0</v>
      </c>
      <c r="I39" s="55">
        <f t="shared" si="1"/>
        <v>2380</v>
      </c>
    </row>
    <row r="40" spans="1:9" s="60" customFormat="1" ht="15.75">
      <c r="A40" s="51"/>
      <c r="B40" s="51"/>
      <c r="C40" s="52"/>
      <c r="D40" s="53" t="s">
        <v>52</v>
      </c>
      <c r="E40" s="54" t="s">
        <v>53</v>
      </c>
      <c r="F40" s="73">
        <v>47250</v>
      </c>
      <c r="G40" s="56">
        <v>0</v>
      </c>
      <c r="H40" s="56">
        <v>0</v>
      </c>
      <c r="I40" s="55">
        <f t="shared" si="1"/>
        <v>47250</v>
      </c>
    </row>
    <row r="41" spans="3:9" s="51" customFormat="1" ht="31.5">
      <c r="C41" s="52"/>
      <c r="D41" s="53" t="s">
        <v>54</v>
      </c>
      <c r="E41" s="54" t="s">
        <v>55</v>
      </c>
      <c r="F41" s="73">
        <v>18380</v>
      </c>
      <c r="G41" s="56">
        <v>0</v>
      </c>
      <c r="H41" s="56">
        <v>1610</v>
      </c>
      <c r="I41" s="55">
        <f t="shared" si="1"/>
        <v>16770</v>
      </c>
    </row>
    <row r="42" spans="3:9" s="51" customFormat="1" ht="31.5">
      <c r="C42" s="52"/>
      <c r="D42" s="53" t="s">
        <v>56</v>
      </c>
      <c r="E42" s="54" t="s">
        <v>57</v>
      </c>
      <c r="F42" s="73">
        <v>8820</v>
      </c>
      <c r="G42" s="56">
        <v>0</v>
      </c>
      <c r="H42" s="56">
        <v>0</v>
      </c>
      <c r="I42" s="55">
        <f t="shared" si="1"/>
        <v>8820</v>
      </c>
    </row>
    <row r="43" spans="3:9" s="51" customFormat="1" ht="31.5">
      <c r="C43" s="52"/>
      <c r="D43" s="53" t="s">
        <v>58</v>
      </c>
      <c r="E43" s="54" t="s">
        <v>59</v>
      </c>
      <c r="F43" s="73">
        <v>1600</v>
      </c>
      <c r="G43" s="56">
        <v>0</v>
      </c>
      <c r="H43" s="56">
        <v>0</v>
      </c>
      <c r="I43" s="55">
        <f t="shared" si="1"/>
        <v>1600</v>
      </c>
    </row>
    <row r="44" spans="3:9" s="51" customFormat="1" ht="47.25">
      <c r="C44" s="52"/>
      <c r="D44" s="53" t="s">
        <v>42</v>
      </c>
      <c r="E44" s="54" t="s">
        <v>43</v>
      </c>
      <c r="F44" s="73">
        <v>33200</v>
      </c>
      <c r="G44" s="56">
        <v>0</v>
      </c>
      <c r="H44" s="56">
        <v>2570</v>
      </c>
      <c r="I44" s="55">
        <f t="shared" si="1"/>
        <v>30630</v>
      </c>
    </row>
    <row r="45" spans="3:9" s="51" customFormat="1" ht="15.75">
      <c r="C45" s="52"/>
      <c r="D45" s="53"/>
      <c r="E45" s="54"/>
      <c r="F45" s="73"/>
      <c r="G45" s="56"/>
      <c r="H45" s="56"/>
      <c r="I45" s="57"/>
    </row>
    <row r="46" spans="3:9" s="51" customFormat="1" ht="47.25">
      <c r="C46" s="58" t="s">
        <v>60</v>
      </c>
      <c r="D46" s="53"/>
      <c r="E46" s="62" t="s">
        <v>61</v>
      </c>
      <c r="F46" s="74">
        <f>SUM(F47:F56)</f>
        <v>61000</v>
      </c>
      <c r="G46" s="57">
        <f>SUM(G47:G56)</f>
        <v>1060</v>
      </c>
      <c r="H46" s="57">
        <f>SUM(H47:H56)</f>
        <v>1060</v>
      </c>
      <c r="I46" s="57">
        <f aca="true" t="shared" si="2" ref="I46:I56">(F46+G46)-H46</f>
        <v>61000</v>
      </c>
    </row>
    <row r="47" spans="3:9" s="51" customFormat="1" ht="47.25">
      <c r="C47" s="52"/>
      <c r="D47" s="53" t="s">
        <v>31</v>
      </c>
      <c r="E47" s="54" t="s">
        <v>32</v>
      </c>
      <c r="F47" s="55">
        <v>100</v>
      </c>
      <c r="G47" s="56">
        <v>0</v>
      </c>
      <c r="H47" s="56">
        <v>0</v>
      </c>
      <c r="I47" s="55">
        <f t="shared" si="2"/>
        <v>100</v>
      </c>
    </row>
    <row r="48" spans="3:9" s="51" customFormat="1" ht="47.25">
      <c r="C48" s="52"/>
      <c r="D48" s="53" t="s">
        <v>33</v>
      </c>
      <c r="E48" s="54" t="s">
        <v>34</v>
      </c>
      <c r="F48" s="73">
        <v>32410</v>
      </c>
      <c r="G48" s="56">
        <v>1060</v>
      </c>
      <c r="H48" s="56">
        <v>0</v>
      </c>
      <c r="I48" s="55">
        <f t="shared" si="2"/>
        <v>33470</v>
      </c>
    </row>
    <row r="49" spans="3:9" s="51" customFormat="1" ht="47.25">
      <c r="C49" s="52"/>
      <c r="D49" s="53" t="s">
        <v>35</v>
      </c>
      <c r="E49" s="54" t="s">
        <v>36</v>
      </c>
      <c r="F49" s="73">
        <v>2410</v>
      </c>
      <c r="G49" s="56">
        <v>0</v>
      </c>
      <c r="H49" s="56">
        <v>190</v>
      </c>
      <c r="I49" s="55">
        <f t="shared" si="2"/>
        <v>2220</v>
      </c>
    </row>
    <row r="50" spans="3:9" s="51" customFormat="1" ht="47.25">
      <c r="C50" s="52"/>
      <c r="D50" s="53" t="s">
        <v>37</v>
      </c>
      <c r="E50" s="54" t="s">
        <v>38</v>
      </c>
      <c r="F50" s="73">
        <v>6000</v>
      </c>
      <c r="G50" s="56">
        <v>0</v>
      </c>
      <c r="H50" s="56">
        <v>0</v>
      </c>
      <c r="I50" s="55">
        <f t="shared" si="2"/>
        <v>6000</v>
      </c>
    </row>
    <row r="51" spans="3:9" s="51" customFormat="1" ht="31.5">
      <c r="C51" s="52"/>
      <c r="D51" s="53" t="s">
        <v>39</v>
      </c>
      <c r="E51" s="54" t="s">
        <v>40</v>
      </c>
      <c r="F51" s="73">
        <v>820</v>
      </c>
      <c r="G51" s="56">
        <v>0</v>
      </c>
      <c r="H51" s="56">
        <v>0</v>
      </c>
      <c r="I51" s="55">
        <f t="shared" si="2"/>
        <v>820</v>
      </c>
    </row>
    <row r="52" spans="1:9" s="60" customFormat="1" ht="31.5">
      <c r="A52" s="51"/>
      <c r="B52" s="51"/>
      <c r="C52" s="52"/>
      <c r="D52" s="53" t="s">
        <v>46</v>
      </c>
      <c r="E52" s="54" t="s">
        <v>47</v>
      </c>
      <c r="F52" s="73">
        <v>4030</v>
      </c>
      <c r="G52" s="56">
        <v>0</v>
      </c>
      <c r="H52" s="56">
        <v>870</v>
      </c>
      <c r="I52" s="55">
        <f t="shared" si="2"/>
        <v>3160</v>
      </c>
    </row>
    <row r="53" spans="1:9" s="60" customFormat="1" ht="15.75">
      <c r="A53" s="51"/>
      <c r="B53" s="51"/>
      <c r="C53" s="52"/>
      <c r="D53" s="53" t="s">
        <v>52</v>
      </c>
      <c r="E53" s="54" t="s">
        <v>53</v>
      </c>
      <c r="F53" s="73">
        <v>6500</v>
      </c>
      <c r="G53" s="56">
        <v>0</v>
      </c>
      <c r="H53" s="56">
        <v>0</v>
      </c>
      <c r="I53" s="55">
        <f t="shared" si="2"/>
        <v>6500</v>
      </c>
    </row>
    <row r="54" spans="1:9" s="60" customFormat="1" ht="31.5">
      <c r="A54" s="51"/>
      <c r="B54" s="51"/>
      <c r="C54" s="52"/>
      <c r="D54" s="53" t="s">
        <v>54</v>
      </c>
      <c r="E54" s="54" t="s">
        <v>55</v>
      </c>
      <c r="F54" s="73">
        <v>2340</v>
      </c>
      <c r="G54" s="56">
        <v>0</v>
      </c>
      <c r="H54" s="56">
        <v>0</v>
      </c>
      <c r="I54" s="55">
        <f t="shared" si="2"/>
        <v>2340</v>
      </c>
    </row>
    <row r="55" spans="3:9" s="51" customFormat="1" ht="31.5">
      <c r="C55" s="52"/>
      <c r="D55" s="53" t="s">
        <v>56</v>
      </c>
      <c r="E55" s="54" t="s">
        <v>57</v>
      </c>
      <c r="F55" s="73">
        <v>4530</v>
      </c>
      <c r="G55" s="56">
        <v>0</v>
      </c>
      <c r="H55" s="56">
        <v>0</v>
      </c>
      <c r="I55" s="55">
        <f t="shared" si="2"/>
        <v>4530</v>
      </c>
    </row>
    <row r="56" spans="3:9" s="51" customFormat="1" ht="47.25">
      <c r="C56" s="52"/>
      <c r="D56" s="53" t="s">
        <v>42</v>
      </c>
      <c r="E56" s="54" t="s">
        <v>43</v>
      </c>
      <c r="F56" s="73">
        <v>1860</v>
      </c>
      <c r="G56" s="56">
        <v>0</v>
      </c>
      <c r="H56" s="56">
        <v>0</v>
      </c>
      <c r="I56" s="55">
        <f t="shared" si="2"/>
        <v>1860</v>
      </c>
    </row>
    <row r="57" spans="3:9" s="51" customFormat="1" ht="15.75">
      <c r="C57" s="52"/>
      <c r="D57" s="53"/>
      <c r="E57" s="54"/>
      <c r="F57" s="73"/>
      <c r="G57" s="56"/>
      <c r="H57" s="56"/>
      <c r="I57" s="57"/>
    </row>
    <row r="58" spans="3:9" s="51" customFormat="1" ht="15.75">
      <c r="C58" s="52"/>
      <c r="D58" s="53"/>
      <c r="E58" s="54"/>
      <c r="F58" s="73"/>
      <c r="G58" s="56"/>
      <c r="H58" s="56"/>
      <c r="I58" s="57"/>
    </row>
    <row r="59" spans="3:9" s="51" customFormat="1" ht="31.5">
      <c r="C59" s="58" t="s">
        <v>62</v>
      </c>
      <c r="D59" s="75"/>
      <c r="E59" s="62" t="s">
        <v>18</v>
      </c>
      <c r="F59" s="57">
        <f>SUM(F60:F62)</f>
        <v>3000</v>
      </c>
      <c r="G59" s="57">
        <f>SUM(G60)</f>
        <v>0</v>
      </c>
      <c r="H59" s="57">
        <f>SUM(H60:H62)</f>
        <v>0</v>
      </c>
      <c r="I59" s="57">
        <f>(F59+G59)-H59</f>
        <v>3000</v>
      </c>
    </row>
    <row r="60" spans="3:9" s="51" customFormat="1" ht="47.25">
      <c r="C60" s="52"/>
      <c r="D60" s="53" t="s">
        <v>42</v>
      </c>
      <c r="E60" s="54" t="s">
        <v>43</v>
      </c>
      <c r="F60" s="55">
        <v>3000</v>
      </c>
      <c r="G60" s="56">
        <v>0</v>
      </c>
      <c r="H60" s="56">
        <v>0</v>
      </c>
      <c r="I60" s="55">
        <f>(F60+G60)-H60</f>
        <v>3000</v>
      </c>
    </row>
    <row r="61" spans="3:9" s="51" customFormat="1" ht="15.75">
      <c r="C61" s="52"/>
      <c r="D61" s="53"/>
      <c r="E61" s="54"/>
      <c r="F61" s="55"/>
      <c r="G61" s="56"/>
      <c r="H61" s="56"/>
      <c r="I61" s="55"/>
    </row>
    <row r="62" spans="1:8" ht="15.75" customHeight="1">
      <c r="A62" s="48"/>
      <c r="B62" s="49"/>
      <c r="C62" s="50"/>
      <c r="D62" s="26"/>
      <c r="E62" s="14"/>
      <c r="F62" s="14"/>
      <c r="G62" s="21"/>
      <c r="H62" s="38"/>
    </row>
    <row r="63" spans="1:8" ht="15.75">
      <c r="A63" s="19"/>
      <c r="B63" s="11"/>
      <c r="C63" s="16"/>
      <c r="D63" s="20"/>
      <c r="E63" s="17"/>
      <c r="F63" s="17"/>
      <c r="G63" s="15"/>
      <c r="H63" s="38"/>
    </row>
    <row r="64" spans="1:8" ht="15.75" customHeight="1">
      <c r="A64" s="81" t="s">
        <v>9</v>
      </c>
      <c r="B64" s="82"/>
      <c r="C64" s="83"/>
      <c r="D64" s="26">
        <v>3972843</v>
      </c>
      <c r="E64" s="14">
        <f>E69+E66</f>
        <v>225700</v>
      </c>
      <c r="F64" s="14">
        <f>F69+F66</f>
        <v>0</v>
      </c>
      <c r="G64" s="21">
        <f>D64+E64-F64</f>
        <v>4198543</v>
      </c>
      <c r="H64" s="38"/>
    </row>
    <row r="65" spans="1:8" ht="15.75" customHeight="1">
      <c r="A65" s="13"/>
      <c r="B65" s="13"/>
      <c r="C65" s="13"/>
      <c r="D65" s="26"/>
      <c r="E65" s="14"/>
      <c r="F65" s="14"/>
      <c r="G65" s="21"/>
      <c r="H65" s="38"/>
    </row>
    <row r="66" spans="1:8" s="46" customFormat="1" ht="30" customHeight="1">
      <c r="A66" s="22">
        <v>85316</v>
      </c>
      <c r="B66" s="11"/>
      <c r="C66" s="28" t="s">
        <v>27</v>
      </c>
      <c r="D66" s="14">
        <v>20300</v>
      </c>
      <c r="E66" s="14">
        <f>E67</f>
        <v>22800</v>
      </c>
      <c r="F66" s="14">
        <f>F67</f>
        <v>0</v>
      </c>
      <c r="G66" s="14">
        <f>D66+E66-F66</f>
        <v>43100</v>
      </c>
      <c r="H66" s="47"/>
    </row>
    <row r="67" spans="1:8" ht="16.5" customHeight="1">
      <c r="A67" s="22"/>
      <c r="B67" s="11">
        <v>3110</v>
      </c>
      <c r="C67" s="24" t="s">
        <v>10</v>
      </c>
      <c r="D67" s="17">
        <v>20300</v>
      </c>
      <c r="E67" s="17">
        <v>22800</v>
      </c>
      <c r="F67" s="17">
        <v>0</v>
      </c>
      <c r="G67" s="40">
        <f>D67+E67-F67</f>
        <v>43100</v>
      </c>
      <c r="H67" s="38"/>
    </row>
    <row r="68" spans="1:8" ht="15.75" customHeight="1">
      <c r="A68" s="13"/>
      <c r="B68" s="13"/>
      <c r="C68" s="13"/>
      <c r="D68" s="26"/>
      <c r="E68" s="14"/>
      <c r="F68" s="14"/>
      <c r="G68" s="21"/>
      <c r="H68" s="38"/>
    </row>
    <row r="69" spans="1:8" ht="16.5" customHeight="1">
      <c r="A69" s="22">
        <v>85395</v>
      </c>
      <c r="B69" s="11"/>
      <c r="C69" s="28" t="s">
        <v>18</v>
      </c>
      <c r="D69" s="14">
        <v>75800</v>
      </c>
      <c r="E69" s="14">
        <f>E70</f>
        <v>202900</v>
      </c>
      <c r="F69" s="14">
        <f>F70</f>
        <v>0</v>
      </c>
      <c r="G69" s="26">
        <f>D69+E69-F69</f>
        <v>278700</v>
      </c>
      <c r="H69" s="38"/>
    </row>
    <row r="70" spans="1:8" ht="16.5" customHeight="1">
      <c r="A70" s="22"/>
      <c r="B70" s="11">
        <v>3110</v>
      </c>
      <c r="C70" s="24" t="s">
        <v>10</v>
      </c>
      <c r="D70" s="17">
        <v>75800</v>
      </c>
      <c r="E70" s="17">
        <v>202900</v>
      </c>
      <c r="F70" s="17">
        <v>0</v>
      </c>
      <c r="G70" s="40">
        <f>D70+E70-F70</f>
        <v>278700</v>
      </c>
      <c r="H70" s="38"/>
    </row>
    <row r="71" spans="1:8" ht="16.5" customHeight="1">
      <c r="A71" s="22"/>
      <c r="B71" s="11"/>
      <c r="C71" s="24"/>
      <c r="D71" s="14"/>
      <c r="E71" s="14"/>
      <c r="F71" s="14"/>
      <c r="G71" s="21"/>
      <c r="H71" s="38"/>
    </row>
    <row r="72" spans="1:8" ht="15.75" customHeight="1">
      <c r="A72" s="84" t="s">
        <v>24</v>
      </c>
      <c r="B72" s="84"/>
      <c r="C72" s="84"/>
      <c r="D72" s="26">
        <v>1126814</v>
      </c>
      <c r="E72" s="14">
        <v>8210</v>
      </c>
      <c r="F72" s="14">
        <v>12690</v>
      </c>
      <c r="G72" s="21">
        <f>D72+E72-F72</f>
        <v>1122334</v>
      </c>
      <c r="H72" s="38"/>
    </row>
    <row r="73" spans="1:8" s="37" customFormat="1" ht="16.5" customHeight="1">
      <c r="A73" s="42"/>
      <c r="B73" s="43"/>
      <c r="C73" s="44"/>
      <c r="D73" s="36"/>
      <c r="E73" s="36"/>
      <c r="F73" s="36"/>
      <c r="G73" s="15"/>
      <c r="H73" s="38"/>
    </row>
    <row r="74" spans="1:8" s="37" customFormat="1" ht="33" customHeight="1">
      <c r="A74" s="76" t="s">
        <v>21</v>
      </c>
      <c r="B74" s="77"/>
      <c r="C74" s="78"/>
      <c r="D74" s="36">
        <v>1294460</v>
      </c>
      <c r="E74" s="36">
        <f>E76</f>
        <v>30000</v>
      </c>
      <c r="F74" s="36">
        <f>F76</f>
        <v>0</v>
      </c>
      <c r="G74" s="15">
        <f>D74+E74-F74</f>
        <v>1324460</v>
      </c>
      <c r="H74" s="38"/>
    </row>
    <row r="75" spans="1:8" ht="15" customHeight="1">
      <c r="A75" s="13"/>
      <c r="B75" s="13"/>
      <c r="C75" s="13"/>
      <c r="D75" s="14"/>
      <c r="E75" s="14"/>
      <c r="F75" s="14"/>
      <c r="G75" s="15"/>
      <c r="H75" s="38"/>
    </row>
    <row r="76" spans="1:8" ht="15.75">
      <c r="A76" s="13">
        <v>90015</v>
      </c>
      <c r="B76" s="13"/>
      <c r="C76" s="27" t="s">
        <v>22</v>
      </c>
      <c r="D76" s="14">
        <v>425000</v>
      </c>
      <c r="E76" s="45">
        <v>30000</v>
      </c>
      <c r="F76" s="14">
        <f>F80</f>
        <v>0</v>
      </c>
      <c r="G76" s="29">
        <f>D76+E76-F76</f>
        <v>455000</v>
      </c>
      <c r="H76" s="38"/>
    </row>
    <row r="77" spans="1:8" s="33" customFormat="1" ht="31.5">
      <c r="A77" s="22"/>
      <c r="B77" s="11">
        <v>6050</v>
      </c>
      <c r="C77" s="16" t="s">
        <v>20</v>
      </c>
      <c r="D77" s="17">
        <v>25000</v>
      </c>
      <c r="E77" s="17">
        <v>30000</v>
      </c>
      <c r="F77" s="17"/>
      <c r="G77" s="29">
        <f>D77+E77-F77</f>
        <v>55000</v>
      </c>
      <c r="H77" s="39"/>
    </row>
    <row r="78" spans="1:8" s="33" customFormat="1" ht="15.75" customHeight="1">
      <c r="A78" s="22"/>
      <c r="B78" s="11"/>
      <c r="C78" s="16"/>
      <c r="D78" s="17"/>
      <c r="E78" s="17"/>
      <c r="F78" s="17"/>
      <c r="G78" s="18"/>
      <c r="H78" s="39"/>
    </row>
    <row r="79" spans="1:8" ht="15.75" customHeight="1">
      <c r="A79" s="30"/>
      <c r="B79" s="31"/>
      <c r="C79" s="32" t="s">
        <v>11</v>
      </c>
      <c r="D79" s="41">
        <v>18164402</v>
      </c>
      <c r="E79" s="41">
        <f>E64+E13+E74+E72+E17</f>
        <v>532251</v>
      </c>
      <c r="F79" s="41">
        <f>F64+F13+F74+F72+F17</f>
        <v>153535</v>
      </c>
      <c r="G79" s="26">
        <f>D79+E79-F79</f>
        <v>18543118</v>
      </c>
      <c r="H79" s="38"/>
    </row>
  </sheetData>
  <mergeCells count="7">
    <mergeCell ref="A74:C74"/>
    <mergeCell ref="A1:F1"/>
    <mergeCell ref="A13:C13"/>
    <mergeCell ref="A64:C64"/>
    <mergeCell ref="A17:C17"/>
    <mergeCell ref="A72:C72"/>
    <mergeCell ref="A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URZĄD MIEJSKI w Sępólnie Kajeńskim-Ewa Marzec</cp:lastModifiedBy>
  <cp:lastPrinted>2003-01-07T12:42:04Z</cp:lastPrinted>
  <dcterms:created xsi:type="dcterms:W3CDTF">2002-11-25T09:59:26Z</dcterms:created>
  <dcterms:modified xsi:type="dcterms:W3CDTF">2007-04-20T12:43:06Z</dcterms:modified>
  <cp:category/>
  <cp:version/>
  <cp:contentType/>
  <cp:contentStatus/>
</cp:coreProperties>
</file>