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<sst xmlns="http://schemas.openxmlformats.org/spreadsheetml/2006/main" count="164" uniqueCount="89">
  <si>
    <t xml:space="preserve"> </t>
  </si>
  <si>
    <t>Załącznik Nr 2</t>
  </si>
  <si>
    <t>do Uchwały Rady Miejskiej</t>
  </si>
  <si>
    <t>w Sępólnie Krajeńskim</t>
  </si>
  <si>
    <t>Rozdział</t>
  </si>
  <si>
    <t>§</t>
  </si>
  <si>
    <t>Treść</t>
  </si>
  <si>
    <t>Zwiększenie</t>
  </si>
  <si>
    <t>Zmniejszenie</t>
  </si>
  <si>
    <t>Zakup usług pozostałych</t>
  </si>
  <si>
    <t>DZIAŁ  801 OŚWIATA I WYCHOWANIE</t>
  </si>
  <si>
    <t>Szkoły podstawowe</t>
  </si>
  <si>
    <t>Składki na Fundusz Pracy</t>
  </si>
  <si>
    <t>Zakup materiałów i wyposażenia</t>
  </si>
  <si>
    <t>Pozostała działalność</t>
  </si>
  <si>
    <t>DZIAŁ  853 OPIEKA SPOŁECZNA</t>
  </si>
  <si>
    <t>Świadczenia społeczne</t>
  </si>
  <si>
    <t>Ośrodki Pomocy Społecznej</t>
  </si>
  <si>
    <t>DZIAŁ 854 EDUKACYJNA OPIEKA WYCHOWAWCZA</t>
  </si>
  <si>
    <t>Plan po zmianach</t>
  </si>
  <si>
    <t>Plan w zł</t>
  </si>
  <si>
    <t xml:space="preserve"> Plan po zmianach   </t>
  </si>
  <si>
    <t>Przedszkola</t>
  </si>
  <si>
    <t>DZIAŁ 750 ADMINISTRACJA PUBLICZNA</t>
  </si>
  <si>
    <t>DZIAŁ 900 GOSPODARKA KOMUNALNA I OCHRONA ŚRODOWISKA</t>
  </si>
  <si>
    <t>Wynagrodzenie osobowe pracowników</t>
  </si>
  <si>
    <t>DZIAŁ 600 TRANSPORT I ŁĄCZNOŚĆ</t>
  </si>
  <si>
    <t>Drogi publiczne gminne</t>
  </si>
  <si>
    <t>Różne wydatki na rzecz osób fizycz.</t>
  </si>
  <si>
    <t>Nagrody i wydatki osob. nie zal. do wynag.</t>
  </si>
  <si>
    <t>Skladki na ubezpieczenie społeczne</t>
  </si>
  <si>
    <t>Zakup usług remontowych</t>
  </si>
  <si>
    <t>Gimnazja</t>
  </si>
  <si>
    <t>Świetlice szkolne</t>
  </si>
  <si>
    <t>Zakup energii</t>
  </si>
  <si>
    <t>Zasiłki i pomoc w naturze oraz składki na ubezpieczenie społeczne</t>
  </si>
  <si>
    <t>Różne opłaty i składki</t>
  </si>
  <si>
    <t>Odpis na zakł.fundusz świad.socjal.</t>
  </si>
  <si>
    <t>DZIAŁ 700 GOSPODARKA MIESZKANIOWA</t>
  </si>
  <si>
    <t>Różne jednostki obsługi gospodarki mieszkaniowej i komunalnej</t>
  </si>
  <si>
    <t>Opracowania geodezyjno - kartograf.</t>
  </si>
  <si>
    <t>Cmentarze</t>
  </si>
  <si>
    <t xml:space="preserve">Oświetlenie ulic, placów i dróg </t>
  </si>
  <si>
    <t>Oczyszczanie miast i wsi</t>
  </si>
  <si>
    <t>Utrzymanie zieleni w miastach i gm.</t>
  </si>
  <si>
    <t>Wynagrodzenia osobowe pracow.</t>
  </si>
  <si>
    <t>Składki na ubezpieczenie społeczne</t>
  </si>
  <si>
    <t>Placówki wychowania pozaszkolnego</t>
  </si>
  <si>
    <t>Wynagrodzenie osobowe  pracow.</t>
  </si>
  <si>
    <t>Wynagrodzenia osobowe pracowników</t>
  </si>
  <si>
    <t>Dokształcanie i doskonalenie nauczycieli</t>
  </si>
  <si>
    <t>DZIAŁ 010 ROLNICTWO I ŁOWIECTWO</t>
  </si>
  <si>
    <t>01003</t>
  </si>
  <si>
    <t>Upowszechnianie doradztwa rolniczego</t>
  </si>
  <si>
    <t>DZIAŁ  757 OBSŁUGA DŁUGU PUBLICZNEGO</t>
  </si>
  <si>
    <t>Obsługa papierów wartościowych, kredytów i pożyczek jednostek samorządu terytorialnego</t>
  </si>
  <si>
    <t>Rozliczenie z bankami związane z obsługą długu publicznego</t>
  </si>
  <si>
    <t>Wydatki inwestycyjne jedn.budżetow.</t>
  </si>
  <si>
    <t>DZIAŁ 630 TURYSTYKA</t>
  </si>
  <si>
    <t>DZIAŁ 710 DZIAŁALNOŚĆ USŁUGOWA</t>
  </si>
  <si>
    <t>Składki na ubezp. społeczne</t>
  </si>
  <si>
    <t>Gospodarka odpadami</t>
  </si>
  <si>
    <t>Zmiany w planie wydatków  budżetowych na 2003 rok.</t>
  </si>
  <si>
    <t>z dnia 29grudnia 2003r.</t>
  </si>
  <si>
    <t xml:space="preserve">Zakup pomocy nauk.dydak.i książek </t>
  </si>
  <si>
    <t>Stypendia różne</t>
  </si>
  <si>
    <t>Dowożenie uczniów do szkół</t>
  </si>
  <si>
    <t>01030</t>
  </si>
  <si>
    <t>Izby Rolnicze</t>
  </si>
  <si>
    <t>Dodatkowe wynagrodzenie roczne</t>
  </si>
  <si>
    <t>Zakupy inwest. jedn.budżetow.</t>
  </si>
  <si>
    <t>DZIAŁ  754 BEZPIECZEŃSTWO PUBLICZNE I OCHRONA PRZECIWPOŻAROWA</t>
  </si>
  <si>
    <t>Ochotnicze straże pożarne</t>
  </si>
  <si>
    <t>Przewodniczący</t>
  </si>
  <si>
    <t>Rady Miejskiej</t>
  </si>
  <si>
    <t xml:space="preserve">Edward </t>
  </si>
  <si>
    <t>Stachowicz</t>
  </si>
  <si>
    <t xml:space="preserve">Rady gmin (miast i miast na praw. powiatu) </t>
  </si>
  <si>
    <t xml:space="preserve">Urzędy gmin(miast i miast na praw. powiatu) </t>
  </si>
  <si>
    <t>Wydatki inwest. jednost.budżetowych</t>
  </si>
  <si>
    <t xml:space="preserve">Przedszkola </t>
  </si>
  <si>
    <t>Zakup środków żywności</t>
  </si>
  <si>
    <t>Nr XV/137/2003</t>
  </si>
  <si>
    <t>DZIAŁ  851 OCHRONA ZDROWIA</t>
  </si>
  <si>
    <t>Przeciwdziałanie alkoholizmowi</t>
  </si>
  <si>
    <t>Nagrody i wydatki osobowe niezaliczane do wynagrodzeń</t>
  </si>
  <si>
    <t>Składki na fundusz pracy</t>
  </si>
  <si>
    <t>Dodatki mieszkaniowe</t>
  </si>
  <si>
    <t>Edward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</si>
</sst>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3">
    <font>
      <sz val="10"/>
      <name val="Arial CE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49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6" fillId="0" borderId="1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4" fillId="0" borderId="3" xfId="0" applyNumberFormat="1" applyFont="1" applyFill="1" applyBorder="1" applyAlignment="1">
      <alignment horizontal="right" vertical="center" wrapText="1"/>
    </xf>
    <xf numFmtId="3" fontId="5" fillId="0" borderId="1" xfId="1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4" fillId="0" borderId="3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7" fillId="0" borderId="6" xfId="0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7" fillId="0" borderId="2" xfId="0" applyFont="1" applyBorder="1" applyAlignment="1">
      <alignment/>
    </xf>
    <xf numFmtId="49" fontId="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11.75390625" style="0" customWidth="1"/>
    <col min="2" max="2" width="7.00390625" style="0" customWidth="1"/>
    <col min="3" max="3" width="37.25390625" style="0" customWidth="1"/>
    <col min="4" max="4" width="14.875" style="0" customWidth="1"/>
    <col min="5" max="5" width="17.625" style="0" customWidth="1"/>
    <col min="6" max="6" width="16.25390625" style="0" customWidth="1"/>
    <col min="7" max="7" width="22.375" style="0" customWidth="1"/>
  </cols>
  <sheetData>
    <row r="1" spans="1:7" ht="25.5" customHeight="1">
      <c r="A1" s="131" t="s">
        <v>62</v>
      </c>
      <c r="B1" s="131"/>
      <c r="C1" s="131"/>
      <c r="D1" s="131"/>
      <c r="E1" s="131"/>
      <c r="F1" s="131"/>
      <c r="G1" s="1" t="s">
        <v>0</v>
      </c>
    </row>
    <row r="2" spans="1:7" ht="12.75">
      <c r="A2" s="1"/>
      <c r="B2" s="1"/>
      <c r="C2" s="1"/>
      <c r="D2" s="1"/>
      <c r="E2" s="1"/>
      <c r="F2" s="1"/>
      <c r="G2" s="2" t="s">
        <v>1</v>
      </c>
    </row>
    <row r="3" spans="1:7" ht="12.75" customHeight="1">
      <c r="A3" s="3"/>
      <c r="B3" s="3"/>
      <c r="C3" s="3"/>
      <c r="D3" s="3"/>
      <c r="E3" s="3"/>
      <c r="F3" s="1"/>
      <c r="G3" s="2" t="s">
        <v>2</v>
      </c>
    </row>
    <row r="4" spans="1:7" ht="12.75">
      <c r="A4" s="1"/>
      <c r="B4" s="1"/>
      <c r="C4" s="1"/>
      <c r="D4" s="1"/>
      <c r="E4" s="1"/>
      <c r="F4" s="4"/>
      <c r="G4" s="5" t="s">
        <v>3</v>
      </c>
    </row>
    <row r="5" spans="1:7" ht="12.75" customHeight="1">
      <c r="A5" s="4"/>
      <c r="B5" s="4"/>
      <c r="C5" s="4"/>
      <c r="D5" s="4"/>
      <c r="E5" s="68"/>
      <c r="F5" s="4"/>
      <c r="G5" s="5" t="s">
        <v>82</v>
      </c>
    </row>
    <row r="6" spans="1:7" ht="15" customHeight="1">
      <c r="A6" s="4"/>
      <c r="B6" s="4"/>
      <c r="C6" s="4"/>
      <c r="D6" s="4"/>
      <c r="E6" s="4"/>
      <c r="F6" s="6"/>
      <c r="G6" s="7" t="s">
        <v>63</v>
      </c>
    </row>
    <row r="7" spans="1:8" ht="37.5">
      <c r="A7" s="8" t="s">
        <v>4</v>
      </c>
      <c r="B7" s="8" t="s">
        <v>5</v>
      </c>
      <c r="C7" s="8" t="s">
        <v>6</v>
      </c>
      <c r="D7" s="9" t="s">
        <v>20</v>
      </c>
      <c r="E7" s="8" t="s">
        <v>7</v>
      </c>
      <c r="F7" s="8" t="s">
        <v>8</v>
      </c>
      <c r="G7" s="10" t="s">
        <v>21</v>
      </c>
      <c r="H7" s="50"/>
    </row>
    <row r="8" spans="1:8" ht="15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2">
        <v>7</v>
      </c>
      <c r="H8" s="50"/>
    </row>
    <row r="9" spans="1:8" ht="30" customHeight="1">
      <c r="A9" s="133" t="s">
        <v>51</v>
      </c>
      <c r="B9" s="134"/>
      <c r="C9" s="135"/>
      <c r="D9" s="14">
        <v>144480</v>
      </c>
      <c r="E9" s="14">
        <f>E10+E12</f>
        <v>1100</v>
      </c>
      <c r="F9" s="14">
        <f>F10+F12</f>
        <v>1100</v>
      </c>
      <c r="G9" s="24">
        <f aca="true" t="shared" si="0" ref="G9:G19">D9+E9-F9</f>
        <v>144480</v>
      </c>
      <c r="H9" s="50"/>
    </row>
    <row r="10" spans="1:8" ht="16.5" customHeight="1">
      <c r="A10" s="59" t="s">
        <v>52</v>
      </c>
      <c r="B10" s="20"/>
      <c r="C10" s="21" t="s">
        <v>53</v>
      </c>
      <c r="D10" s="14">
        <v>3700</v>
      </c>
      <c r="E10" s="14">
        <f>E11</f>
        <v>1100</v>
      </c>
      <c r="F10" s="14">
        <f>F11</f>
        <v>0</v>
      </c>
      <c r="G10" s="24">
        <f t="shared" si="0"/>
        <v>4800</v>
      </c>
      <c r="H10" s="50"/>
    </row>
    <row r="11" spans="1:8" ht="15.75">
      <c r="A11" s="11"/>
      <c r="B11" s="11">
        <v>4300</v>
      </c>
      <c r="C11" s="15" t="s">
        <v>9</v>
      </c>
      <c r="D11" s="16">
        <v>1080</v>
      </c>
      <c r="E11" s="16">
        <v>1100</v>
      </c>
      <c r="F11" s="16">
        <v>0</v>
      </c>
      <c r="G11" s="58">
        <f t="shared" si="0"/>
        <v>2180</v>
      </c>
      <c r="H11" s="50"/>
    </row>
    <row r="12" spans="1:8" ht="16.5" customHeight="1">
      <c r="A12" s="59" t="s">
        <v>67</v>
      </c>
      <c r="B12" s="20"/>
      <c r="C12" s="21" t="s">
        <v>68</v>
      </c>
      <c r="D12" s="14">
        <v>13080</v>
      </c>
      <c r="E12" s="14">
        <f>E13</f>
        <v>0</v>
      </c>
      <c r="F12" s="14">
        <f>F13</f>
        <v>1100</v>
      </c>
      <c r="G12" s="24">
        <f t="shared" si="0"/>
        <v>11980</v>
      </c>
      <c r="H12" s="50"/>
    </row>
    <row r="13" spans="1:8" ht="15.75">
      <c r="A13" s="11"/>
      <c r="B13" s="11">
        <v>4430</v>
      </c>
      <c r="C13" s="15" t="s">
        <v>36</v>
      </c>
      <c r="D13" s="16">
        <v>13080</v>
      </c>
      <c r="E13" s="16">
        <v>0</v>
      </c>
      <c r="F13" s="16">
        <v>1100</v>
      </c>
      <c r="G13" s="58">
        <f t="shared" si="0"/>
        <v>11980</v>
      </c>
      <c r="H13" s="50"/>
    </row>
    <row r="14" spans="1:8" ht="30" customHeight="1">
      <c r="A14" s="133" t="s">
        <v>26</v>
      </c>
      <c r="B14" s="134"/>
      <c r="C14" s="135"/>
      <c r="D14" s="14">
        <v>398100</v>
      </c>
      <c r="E14" s="14">
        <f>E15</f>
        <v>68220</v>
      </c>
      <c r="F14" s="14">
        <f>F15</f>
        <v>0</v>
      </c>
      <c r="G14" s="24">
        <f t="shared" si="0"/>
        <v>466320</v>
      </c>
      <c r="H14" s="50"/>
    </row>
    <row r="15" spans="1:8" s="30" customFormat="1" ht="17.25" customHeight="1">
      <c r="A15" s="20">
        <v>60016</v>
      </c>
      <c r="B15" s="20"/>
      <c r="C15" s="21" t="s">
        <v>27</v>
      </c>
      <c r="D15" s="14">
        <v>398100</v>
      </c>
      <c r="E15" s="14">
        <f>E16+E17</f>
        <v>68220</v>
      </c>
      <c r="F15" s="14">
        <f>F16+F17</f>
        <v>0</v>
      </c>
      <c r="G15" s="24">
        <f t="shared" si="0"/>
        <v>466320</v>
      </c>
      <c r="H15" s="53"/>
    </row>
    <row r="16" spans="1:8" ht="17.25" customHeight="1">
      <c r="A16" s="11"/>
      <c r="B16" s="11">
        <v>4270</v>
      </c>
      <c r="C16" s="15" t="s">
        <v>31</v>
      </c>
      <c r="D16" s="16">
        <v>168900</v>
      </c>
      <c r="E16" s="16">
        <v>66800</v>
      </c>
      <c r="F16" s="16"/>
      <c r="G16" s="58">
        <f t="shared" si="0"/>
        <v>235700</v>
      </c>
      <c r="H16" s="50"/>
    </row>
    <row r="17" spans="1:8" ht="17.25" customHeight="1">
      <c r="A17" s="38"/>
      <c r="B17" s="38">
        <v>6050</v>
      </c>
      <c r="C17" s="39" t="s">
        <v>79</v>
      </c>
      <c r="D17" s="37">
        <v>229200</v>
      </c>
      <c r="E17" s="37">
        <v>1420</v>
      </c>
      <c r="F17" s="37">
        <v>0</v>
      </c>
      <c r="G17" s="58">
        <f t="shared" si="0"/>
        <v>230620</v>
      </c>
      <c r="H17" s="50"/>
    </row>
    <row r="18" spans="1:8" ht="30" customHeight="1">
      <c r="A18" s="133" t="s">
        <v>58</v>
      </c>
      <c r="B18" s="134"/>
      <c r="C18" s="135"/>
      <c r="D18" s="14">
        <v>31200</v>
      </c>
      <c r="E18" s="14">
        <f>E19</f>
        <v>2320</v>
      </c>
      <c r="F18" s="14">
        <f>F19</f>
        <v>350</v>
      </c>
      <c r="G18" s="24">
        <f t="shared" si="0"/>
        <v>33170</v>
      </c>
      <c r="H18" s="50"/>
    </row>
    <row r="19" spans="1:8" s="49" customFormat="1" ht="17.25" customHeight="1">
      <c r="A19" s="42">
        <v>63095</v>
      </c>
      <c r="B19" s="62"/>
      <c r="C19" s="62" t="s">
        <v>14</v>
      </c>
      <c r="D19" s="45">
        <v>31200</v>
      </c>
      <c r="E19" s="14">
        <f>E20+E21+E25+E26</f>
        <v>2320</v>
      </c>
      <c r="F19" s="14">
        <f>F20+F21+F25+F26</f>
        <v>350</v>
      </c>
      <c r="G19" s="24">
        <f t="shared" si="0"/>
        <v>33170</v>
      </c>
      <c r="H19" s="50"/>
    </row>
    <row r="20" spans="1:8" s="49" customFormat="1" ht="17.25" customHeight="1">
      <c r="A20" s="42"/>
      <c r="B20" s="63">
        <v>4010</v>
      </c>
      <c r="C20" s="43" t="s">
        <v>25</v>
      </c>
      <c r="D20" s="64">
        <v>22710</v>
      </c>
      <c r="E20" s="64">
        <v>0</v>
      </c>
      <c r="F20" s="123">
        <v>150</v>
      </c>
      <c r="G20" s="58">
        <f aca="true" t="shared" si="1" ref="G20:G26">D20+E20-F20</f>
        <v>22560</v>
      </c>
      <c r="H20" s="50"/>
    </row>
    <row r="21" spans="1:8" s="49" customFormat="1" ht="17.25" customHeight="1">
      <c r="A21" s="42"/>
      <c r="B21" s="63">
        <v>4110</v>
      </c>
      <c r="C21" s="15" t="s">
        <v>60</v>
      </c>
      <c r="D21" s="64">
        <v>4230</v>
      </c>
      <c r="E21" s="64">
        <v>0</v>
      </c>
      <c r="F21" s="123">
        <v>100</v>
      </c>
      <c r="G21" s="58">
        <f t="shared" si="1"/>
        <v>4130</v>
      </c>
      <c r="H21" s="50"/>
    </row>
    <row r="22" spans="1:7" s="49" customFormat="1" ht="17.25" customHeight="1">
      <c r="A22" s="82"/>
      <c r="B22" s="83"/>
      <c r="C22" s="84"/>
      <c r="D22" s="85"/>
      <c r="E22" s="85"/>
      <c r="F22" s="86" t="s">
        <v>73</v>
      </c>
      <c r="G22" s="87" t="s">
        <v>74</v>
      </c>
    </row>
    <row r="23" spans="1:7" s="49" customFormat="1" ht="17.25" customHeight="1">
      <c r="A23" s="82"/>
      <c r="B23" s="83"/>
      <c r="C23" s="84"/>
      <c r="D23" s="85"/>
      <c r="E23" s="85"/>
      <c r="F23" s="86"/>
      <c r="G23" s="87"/>
    </row>
    <row r="24" spans="1:7" s="77" customFormat="1" ht="17.25" customHeight="1">
      <c r="A24" s="82"/>
      <c r="B24" s="83"/>
      <c r="C24" s="84"/>
      <c r="D24" s="85"/>
      <c r="E24" s="85"/>
      <c r="F24" s="86" t="s">
        <v>75</v>
      </c>
      <c r="G24" s="87" t="s">
        <v>76</v>
      </c>
    </row>
    <row r="25" spans="1:8" s="49" customFormat="1" ht="17.25" customHeight="1">
      <c r="A25" s="42"/>
      <c r="B25" s="63">
        <v>4210</v>
      </c>
      <c r="C25" s="66" t="s">
        <v>13</v>
      </c>
      <c r="D25" s="64">
        <v>1090</v>
      </c>
      <c r="E25" s="64">
        <v>0</v>
      </c>
      <c r="F25" s="123">
        <v>100</v>
      </c>
      <c r="G25" s="58">
        <f t="shared" si="1"/>
        <v>990</v>
      </c>
      <c r="H25" s="50"/>
    </row>
    <row r="26" spans="1:8" s="49" customFormat="1" ht="17.25" customHeight="1">
      <c r="A26" s="42"/>
      <c r="B26" s="70">
        <v>4300</v>
      </c>
      <c r="C26" s="15" t="s">
        <v>9</v>
      </c>
      <c r="D26" s="71">
        <v>980</v>
      </c>
      <c r="E26" s="71">
        <v>2320</v>
      </c>
      <c r="F26" s="74">
        <v>0</v>
      </c>
      <c r="G26" s="58">
        <f t="shared" si="1"/>
        <v>3300</v>
      </c>
      <c r="H26" s="50"/>
    </row>
    <row r="27" spans="1:8" s="49" customFormat="1" ht="17.25" customHeight="1">
      <c r="A27" s="69"/>
      <c r="B27" s="78"/>
      <c r="C27" s="60"/>
      <c r="D27" s="79"/>
      <c r="E27" s="79"/>
      <c r="F27" s="75"/>
      <c r="G27" s="89"/>
      <c r="H27" s="50"/>
    </row>
    <row r="28" spans="1:8" s="49" customFormat="1" ht="15.75" customHeight="1">
      <c r="A28" s="133" t="s">
        <v>38</v>
      </c>
      <c r="B28" s="134"/>
      <c r="C28" s="135"/>
      <c r="D28" s="14">
        <v>307398</v>
      </c>
      <c r="E28" s="14">
        <f>E30+E34</f>
        <v>22120</v>
      </c>
      <c r="F28" s="14">
        <f>F30+F34</f>
        <v>33200</v>
      </c>
      <c r="G28" s="24">
        <f aca="true" t="shared" si="2" ref="G28:G39">D28+E28-F28</f>
        <v>296318</v>
      </c>
      <c r="H28" s="50"/>
    </row>
    <row r="29" spans="1:8" s="49" customFormat="1" ht="15.75" customHeight="1">
      <c r="A29" s="41"/>
      <c r="B29" s="121"/>
      <c r="C29" s="122"/>
      <c r="D29" s="14"/>
      <c r="E29" s="14"/>
      <c r="F29" s="14"/>
      <c r="G29" s="24"/>
      <c r="H29" s="50"/>
    </row>
    <row r="30" spans="1:8" s="51" customFormat="1" ht="31.5" customHeight="1">
      <c r="A30" s="42">
        <v>70004</v>
      </c>
      <c r="B30" s="43"/>
      <c r="C30" s="44" t="s">
        <v>39</v>
      </c>
      <c r="D30" s="55">
        <v>149050</v>
      </c>
      <c r="E30" s="14">
        <f>E31+E32+E33</f>
        <v>20700</v>
      </c>
      <c r="F30" s="14">
        <f>F31+F32+F33</f>
        <v>19600</v>
      </c>
      <c r="G30" s="24">
        <f t="shared" si="2"/>
        <v>150150</v>
      </c>
      <c r="H30" s="52"/>
    </row>
    <row r="31" spans="1:8" s="51" customFormat="1" ht="18" customHeight="1">
      <c r="A31" s="42"/>
      <c r="B31" s="63">
        <v>4210</v>
      </c>
      <c r="C31" s="66" t="s">
        <v>13</v>
      </c>
      <c r="D31" s="67">
        <v>21650</v>
      </c>
      <c r="E31" s="72">
        <v>0</v>
      </c>
      <c r="F31" s="72">
        <v>1900</v>
      </c>
      <c r="G31" s="58">
        <f t="shared" si="2"/>
        <v>19750</v>
      </c>
      <c r="H31" s="52"/>
    </row>
    <row r="32" spans="1:8" s="49" customFormat="1" ht="17.25" customHeight="1">
      <c r="A32" s="11"/>
      <c r="B32" s="11">
        <v>4270</v>
      </c>
      <c r="C32" s="15" t="s">
        <v>31</v>
      </c>
      <c r="D32" s="16">
        <v>75800</v>
      </c>
      <c r="E32" s="16">
        <v>0</v>
      </c>
      <c r="F32" s="16">
        <v>17700</v>
      </c>
      <c r="G32" s="58">
        <f t="shared" si="2"/>
        <v>58100</v>
      </c>
      <c r="H32" s="50"/>
    </row>
    <row r="33" spans="1:8" s="49" customFormat="1" ht="17.25" customHeight="1">
      <c r="A33" s="11"/>
      <c r="B33" s="11">
        <v>4300</v>
      </c>
      <c r="C33" s="15" t="s">
        <v>9</v>
      </c>
      <c r="D33" s="16">
        <v>51600</v>
      </c>
      <c r="E33" s="16">
        <v>20700</v>
      </c>
      <c r="F33" s="16">
        <v>0</v>
      </c>
      <c r="G33" s="58">
        <f t="shared" si="2"/>
        <v>72300</v>
      </c>
      <c r="H33" s="50"/>
    </row>
    <row r="34" spans="1:8" s="51" customFormat="1" ht="16.5" customHeight="1">
      <c r="A34" s="42">
        <v>70095</v>
      </c>
      <c r="B34" s="43"/>
      <c r="C34" s="44" t="s">
        <v>14</v>
      </c>
      <c r="D34" s="55">
        <v>82848</v>
      </c>
      <c r="E34" s="14">
        <f>E37+E38+E39+E36</f>
        <v>1420</v>
      </c>
      <c r="F34" s="14">
        <f>F37+F38+F39</f>
        <v>13600</v>
      </c>
      <c r="G34" s="24">
        <f t="shared" si="2"/>
        <v>70668</v>
      </c>
      <c r="H34" s="52"/>
    </row>
    <row r="35" spans="1:8" s="51" customFormat="1" ht="16.5" customHeight="1">
      <c r="A35" s="92"/>
      <c r="B35" s="125"/>
      <c r="C35" s="126"/>
      <c r="D35" s="127"/>
      <c r="E35" s="93"/>
      <c r="F35" s="93"/>
      <c r="G35" s="24"/>
      <c r="H35" s="52"/>
    </row>
    <row r="36" spans="1:8" s="51" customFormat="1" ht="30.75" customHeight="1">
      <c r="A36" s="92"/>
      <c r="B36" s="96">
        <v>3020</v>
      </c>
      <c r="C36" s="94" t="s">
        <v>85</v>
      </c>
      <c r="D36" s="95">
        <v>0</v>
      </c>
      <c r="E36" s="37">
        <v>1140</v>
      </c>
      <c r="F36" s="37">
        <v>0</v>
      </c>
      <c r="G36" s="58">
        <f t="shared" si="2"/>
        <v>1140</v>
      </c>
      <c r="H36" s="52"/>
    </row>
    <row r="37" spans="1:8" s="49" customFormat="1" ht="18.75" customHeight="1">
      <c r="A37" s="46"/>
      <c r="B37" s="38">
        <v>4010</v>
      </c>
      <c r="C37" s="39" t="s">
        <v>25</v>
      </c>
      <c r="D37" s="47">
        <v>64852</v>
      </c>
      <c r="E37" s="37">
        <v>0</v>
      </c>
      <c r="F37" s="37">
        <v>11300</v>
      </c>
      <c r="G37" s="58">
        <f t="shared" si="2"/>
        <v>53552</v>
      </c>
      <c r="H37" s="50"/>
    </row>
    <row r="38" spans="1:8" s="49" customFormat="1" ht="18.75" customHeight="1">
      <c r="A38" s="46"/>
      <c r="B38" s="38">
        <v>4110</v>
      </c>
      <c r="C38" s="39" t="s">
        <v>60</v>
      </c>
      <c r="D38" s="47">
        <v>11446</v>
      </c>
      <c r="E38" s="37">
        <v>0</v>
      </c>
      <c r="F38" s="37">
        <v>2300</v>
      </c>
      <c r="G38" s="58">
        <f t="shared" si="2"/>
        <v>9146</v>
      </c>
      <c r="H38" s="50"/>
    </row>
    <row r="39" spans="1:8" s="49" customFormat="1" ht="18.75" customHeight="1">
      <c r="A39" s="46"/>
      <c r="B39" s="38">
        <v>4120</v>
      </c>
      <c r="C39" s="39" t="s">
        <v>12</v>
      </c>
      <c r="D39" s="47">
        <v>1050</v>
      </c>
      <c r="E39" s="37">
        <v>280</v>
      </c>
      <c r="F39" s="37">
        <v>0</v>
      </c>
      <c r="G39" s="58">
        <f t="shared" si="2"/>
        <v>1330</v>
      </c>
      <c r="H39" s="50"/>
    </row>
    <row r="40" spans="1:8" s="49" customFormat="1" ht="18.75" customHeight="1">
      <c r="A40" s="128"/>
      <c r="B40" s="129"/>
      <c r="C40" s="130"/>
      <c r="D40" s="47"/>
      <c r="E40" s="37"/>
      <c r="F40" s="37"/>
      <c r="G40" s="58"/>
      <c r="H40" s="50"/>
    </row>
    <row r="41" spans="1:8" s="49" customFormat="1" ht="15.75" customHeight="1">
      <c r="A41" s="133" t="s">
        <v>59</v>
      </c>
      <c r="B41" s="134"/>
      <c r="C41" s="135"/>
      <c r="D41" s="14">
        <v>72300</v>
      </c>
      <c r="E41" s="14">
        <f>E43+E45</f>
        <v>3800</v>
      </c>
      <c r="F41" s="14">
        <f>F43+F45</f>
        <v>0</v>
      </c>
      <c r="G41" s="24">
        <f>D41+E41-F41</f>
        <v>76100</v>
      </c>
      <c r="H41" s="50"/>
    </row>
    <row r="42" spans="1:8" s="49" customFormat="1" ht="15.75" customHeight="1">
      <c r="A42" s="41"/>
      <c r="B42" s="121"/>
      <c r="C42" s="122"/>
      <c r="D42" s="14"/>
      <c r="E42" s="14"/>
      <c r="F42" s="14"/>
      <c r="G42" s="24"/>
      <c r="H42" s="50"/>
    </row>
    <row r="43" spans="1:8" s="51" customFormat="1" ht="17.25" customHeight="1">
      <c r="A43" s="42">
        <v>71014</v>
      </c>
      <c r="B43" s="43"/>
      <c r="C43" s="44" t="s">
        <v>40</v>
      </c>
      <c r="D43" s="45">
        <v>61500</v>
      </c>
      <c r="E43" s="14">
        <f>E44</f>
        <v>2700</v>
      </c>
      <c r="F43" s="14">
        <f>F44</f>
        <v>0</v>
      </c>
      <c r="G43" s="24">
        <f>D43+E43-F43</f>
        <v>64200</v>
      </c>
      <c r="H43" s="52"/>
    </row>
    <row r="44" spans="1:8" ht="18.75" customHeight="1">
      <c r="A44" s="17"/>
      <c r="B44" s="11">
        <v>4300</v>
      </c>
      <c r="C44" s="15" t="s">
        <v>9</v>
      </c>
      <c r="D44" s="18">
        <v>61500</v>
      </c>
      <c r="E44" s="16">
        <v>2700</v>
      </c>
      <c r="F44" s="16">
        <v>0</v>
      </c>
      <c r="G44" s="58">
        <f>D44+E44-F44</f>
        <v>64200</v>
      </c>
      <c r="H44" s="50"/>
    </row>
    <row r="45" spans="1:8" ht="18.75" customHeight="1">
      <c r="A45" s="13">
        <v>71035</v>
      </c>
      <c r="B45" s="33"/>
      <c r="C45" s="48" t="s">
        <v>41</v>
      </c>
      <c r="D45" s="14">
        <v>10800</v>
      </c>
      <c r="E45" s="14">
        <f>E46</f>
        <v>1100</v>
      </c>
      <c r="F45" s="14">
        <f>F46</f>
        <v>0</v>
      </c>
      <c r="G45" s="24">
        <f>D45+E45-F45</f>
        <v>11900</v>
      </c>
      <c r="H45" s="50"/>
    </row>
    <row r="46" spans="1:8" ht="18.75" customHeight="1">
      <c r="A46" s="17"/>
      <c r="B46" s="11">
        <v>4300</v>
      </c>
      <c r="C46" s="15" t="s">
        <v>9</v>
      </c>
      <c r="D46" s="18">
        <v>10800</v>
      </c>
      <c r="E46" s="16">
        <v>1100</v>
      </c>
      <c r="F46" s="16">
        <v>0</v>
      </c>
      <c r="G46" s="58">
        <f>D46+E46-F46</f>
        <v>11900</v>
      </c>
      <c r="H46" s="50"/>
    </row>
    <row r="47" spans="1:7" s="49" customFormat="1" ht="17.25" customHeight="1">
      <c r="A47" s="82"/>
      <c r="B47" s="83"/>
      <c r="C47" s="84"/>
      <c r="D47" s="85"/>
      <c r="E47" s="85"/>
      <c r="F47" s="86" t="s">
        <v>73</v>
      </c>
      <c r="G47" s="87" t="s">
        <v>74</v>
      </c>
    </row>
    <row r="48" spans="1:7" s="49" customFormat="1" ht="17.25" customHeight="1">
      <c r="A48" s="82"/>
      <c r="B48" s="83"/>
      <c r="C48" s="84"/>
      <c r="D48" s="85"/>
      <c r="E48" s="85"/>
      <c r="F48" s="86"/>
      <c r="G48" s="87"/>
    </row>
    <row r="49" spans="1:7" s="77" customFormat="1" ht="17.25" customHeight="1">
      <c r="A49" s="82"/>
      <c r="B49" s="83"/>
      <c r="C49" s="84"/>
      <c r="D49" s="85"/>
      <c r="E49" s="85"/>
      <c r="F49" s="86" t="s">
        <v>75</v>
      </c>
      <c r="G49" s="87" t="s">
        <v>76</v>
      </c>
    </row>
    <row r="50" spans="1:8" ht="15.75" customHeight="1">
      <c r="A50" s="132" t="s">
        <v>23</v>
      </c>
      <c r="B50" s="132"/>
      <c r="C50" s="132"/>
      <c r="D50" s="14">
        <v>1907717</v>
      </c>
      <c r="E50" s="14">
        <f>E52+E60</f>
        <v>77510</v>
      </c>
      <c r="F50" s="14">
        <f>F52+F60</f>
        <v>37527</v>
      </c>
      <c r="G50" s="24">
        <f aca="true" t="shared" si="3" ref="G50:G82">D50+E50-F50</f>
        <v>1947700</v>
      </c>
      <c r="H50" s="50"/>
    </row>
    <row r="51" spans="1:8" ht="15.75" customHeight="1">
      <c r="A51" s="13"/>
      <c r="B51" s="13"/>
      <c r="C51" s="13"/>
      <c r="D51" s="14"/>
      <c r="E51" s="14"/>
      <c r="F51" s="14"/>
      <c r="G51" s="24"/>
      <c r="H51" s="50"/>
    </row>
    <row r="52" spans="1:8" s="81" customFormat="1" ht="30.75" customHeight="1">
      <c r="A52" s="20">
        <v>75022</v>
      </c>
      <c r="B52" s="20"/>
      <c r="C52" s="21" t="s">
        <v>77</v>
      </c>
      <c r="D52" s="14">
        <v>308470</v>
      </c>
      <c r="E52" s="14">
        <f>E53+E54+E57+E58+E55+E56</f>
        <v>14700</v>
      </c>
      <c r="F52" s="14">
        <f>F53+F54+F57+F58+F55+F56</f>
        <v>9100</v>
      </c>
      <c r="G52" s="24">
        <f t="shared" si="3"/>
        <v>314070</v>
      </c>
      <c r="H52" s="80"/>
    </row>
    <row r="53" spans="1:8" ht="17.25" customHeight="1">
      <c r="A53" s="11"/>
      <c r="B53" s="11">
        <v>3030</v>
      </c>
      <c r="C53" s="15" t="s">
        <v>28</v>
      </c>
      <c r="D53" s="16">
        <v>66100</v>
      </c>
      <c r="E53" s="16">
        <v>0</v>
      </c>
      <c r="F53" s="16">
        <v>2900</v>
      </c>
      <c r="G53" s="58">
        <f t="shared" si="3"/>
        <v>63200</v>
      </c>
      <c r="H53" s="50"/>
    </row>
    <row r="54" spans="1:8" ht="17.25" customHeight="1">
      <c r="A54" s="11"/>
      <c r="B54" s="11">
        <v>4010</v>
      </c>
      <c r="C54" s="15" t="s">
        <v>48</v>
      </c>
      <c r="D54" s="16">
        <v>139800</v>
      </c>
      <c r="E54" s="16">
        <v>7300</v>
      </c>
      <c r="F54" s="16">
        <v>0</v>
      </c>
      <c r="G54" s="58">
        <f t="shared" si="3"/>
        <v>147100</v>
      </c>
      <c r="H54" s="50"/>
    </row>
    <row r="55" spans="1:8" ht="17.25" customHeight="1">
      <c r="A55" s="11"/>
      <c r="B55" s="11">
        <v>4110</v>
      </c>
      <c r="C55" s="36" t="s">
        <v>46</v>
      </c>
      <c r="D55" s="16">
        <v>26900</v>
      </c>
      <c r="E55" s="16">
        <v>0</v>
      </c>
      <c r="F55" s="16">
        <v>3700</v>
      </c>
      <c r="G55" s="58">
        <f t="shared" si="3"/>
        <v>23200</v>
      </c>
      <c r="H55" s="50"/>
    </row>
    <row r="56" spans="1:8" ht="19.5" customHeight="1">
      <c r="A56" s="13"/>
      <c r="B56" s="33">
        <v>4210</v>
      </c>
      <c r="C56" s="36" t="s">
        <v>13</v>
      </c>
      <c r="D56" s="16">
        <v>19320</v>
      </c>
      <c r="E56" s="16">
        <v>0</v>
      </c>
      <c r="F56" s="16">
        <v>2500</v>
      </c>
      <c r="G56" s="58">
        <f>D56+E56-F56</f>
        <v>16820</v>
      </c>
      <c r="H56" s="50"/>
    </row>
    <row r="57" spans="1:8" ht="17.25" customHeight="1">
      <c r="A57" s="11"/>
      <c r="B57" s="11">
        <v>4300</v>
      </c>
      <c r="C57" s="15" t="s">
        <v>9</v>
      </c>
      <c r="D57" s="16">
        <v>25100</v>
      </c>
      <c r="E57" s="16">
        <v>7000</v>
      </c>
      <c r="F57" s="16"/>
      <c r="G57" s="58">
        <f t="shared" si="3"/>
        <v>32100</v>
      </c>
      <c r="H57" s="50"/>
    </row>
    <row r="58" spans="1:8" ht="17.25" customHeight="1">
      <c r="A58" s="11"/>
      <c r="B58" s="11">
        <v>4430</v>
      </c>
      <c r="C58" s="15" t="s">
        <v>36</v>
      </c>
      <c r="D58" s="16">
        <v>3600</v>
      </c>
      <c r="E58" s="16">
        <v>400</v>
      </c>
      <c r="F58" s="16">
        <v>0</v>
      </c>
      <c r="G58" s="58">
        <f t="shared" si="3"/>
        <v>4000</v>
      </c>
      <c r="H58" s="50"/>
    </row>
    <row r="59" spans="1:8" ht="17.25" customHeight="1">
      <c r="A59" s="11"/>
      <c r="B59" s="11"/>
      <c r="C59" s="15"/>
      <c r="D59" s="16"/>
      <c r="E59" s="16"/>
      <c r="F59" s="16"/>
      <c r="G59" s="58"/>
      <c r="H59" s="50"/>
    </row>
    <row r="60" spans="1:8" s="81" customFormat="1" ht="29.25" customHeight="1">
      <c r="A60" s="20">
        <v>75023</v>
      </c>
      <c r="B60" s="20"/>
      <c r="C60" s="21" t="s">
        <v>78</v>
      </c>
      <c r="D60" s="14">
        <v>1431677</v>
      </c>
      <c r="E60" s="14">
        <f>E62+E67+E68+E69+E70+E64+E71+E63+E65+E66</f>
        <v>62810</v>
      </c>
      <c r="F60" s="14">
        <f>F62+F67+F68+F69+F70+F64+F71+F63+F65+F66</f>
        <v>28427</v>
      </c>
      <c r="G60" s="24">
        <f t="shared" si="3"/>
        <v>1466060</v>
      </c>
      <c r="H60" s="80"/>
    </row>
    <row r="61" spans="1:8" s="81" customFormat="1" ht="15.75" customHeight="1">
      <c r="A61" s="20"/>
      <c r="B61" s="20"/>
      <c r="C61" s="21"/>
      <c r="D61" s="14"/>
      <c r="E61" s="14"/>
      <c r="F61" s="14"/>
      <c r="G61" s="24"/>
      <c r="H61" s="80"/>
    </row>
    <row r="62" spans="1:8" ht="18" customHeight="1">
      <c r="A62" s="13"/>
      <c r="B62" s="33">
        <v>3020</v>
      </c>
      <c r="C62" s="35" t="s">
        <v>29</v>
      </c>
      <c r="D62" s="16">
        <v>3480</v>
      </c>
      <c r="E62" s="16">
        <v>950</v>
      </c>
      <c r="F62" s="16">
        <v>0</v>
      </c>
      <c r="G62" s="58">
        <f t="shared" si="3"/>
        <v>4430</v>
      </c>
      <c r="H62" s="50"/>
    </row>
    <row r="63" spans="1:8" ht="17.25" customHeight="1">
      <c r="A63" s="11"/>
      <c r="B63" s="11">
        <v>4010</v>
      </c>
      <c r="C63" s="15" t="s">
        <v>48</v>
      </c>
      <c r="D63" s="16">
        <v>887573</v>
      </c>
      <c r="E63" s="16">
        <v>7720</v>
      </c>
      <c r="F63" s="16">
        <v>0</v>
      </c>
      <c r="G63" s="58">
        <f>D63+E63-F63</f>
        <v>895293</v>
      </c>
      <c r="H63" s="50"/>
    </row>
    <row r="64" spans="1:8" ht="17.25" customHeight="1">
      <c r="A64" s="11"/>
      <c r="B64" s="11">
        <v>4040</v>
      </c>
      <c r="C64" s="15" t="s">
        <v>69</v>
      </c>
      <c r="D64" s="16">
        <v>66600</v>
      </c>
      <c r="E64" s="16">
        <v>0</v>
      </c>
      <c r="F64" s="16">
        <v>4377</v>
      </c>
      <c r="G64" s="58">
        <f t="shared" si="3"/>
        <v>62223</v>
      </c>
      <c r="H64" s="50"/>
    </row>
    <row r="65" spans="1:8" ht="17.25" customHeight="1">
      <c r="A65" s="11"/>
      <c r="B65" s="11">
        <v>4110</v>
      </c>
      <c r="C65" s="36" t="s">
        <v>46</v>
      </c>
      <c r="D65" s="16">
        <v>170512</v>
      </c>
      <c r="E65" s="16">
        <v>0</v>
      </c>
      <c r="F65" s="16">
        <v>15500</v>
      </c>
      <c r="G65" s="58">
        <f>D65+E65-F65</f>
        <v>155012</v>
      </c>
      <c r="H65" s="50"/>
    </row>
    <row r="66" spans="1:8" ht="17.25" customHeight="1">
      <c r="A66" s="11"/>
      <c r="B66" s="11">
        <v>4120</v>
      </c>
      <c r="C66" s="15" t="s">
        <v>86</v>
      </c>
      <c r="D66" s="16">
        <v>23020</v>
      </c>
      <c r="E66" s="16">
        <v>0</v>
      </c>
      <c r="F66" s="16">
        <v>2800</v>
      </c>
      <c r="G66" s="58">
        <f>D66+E66-F66</f>
        <v>20220</v>
      </c>
      <c r="H66" s="50"/>
    </row>
    <row r="67" spans="1:8" ht="19.5" customHeight="1">
      <c r="A67" s="13"/>
      <c r="B67" s="33">
        <v>4210</v>
      </c>
      <c r="C67" s="36" t="s">
        <v>13</v>
      </c>
      <c r="D67" s="16">
        <v>51700</v>
      </c>
      <c r="E67" s="16">
        <v>19000</v>
      </c>
      <c r="F67" s="16">
        <v>0</v>
      </c>
      <c r="G67" s="58">
        <f t="shared" si="3"/>
        <v>70700</v>
      </c>
      <c r="H67" s="50"/>
    </row>
    <row r="68" spans="1:8" ht="18.75" customHeight="1">
      <c r="A68" s="17"/>
      <c r="B68" s="11">
        <v>4300</v>
      </c>
      <c r="C68" s="15" t="s">
        <v>9</v>
      </c>
      <c r="D68" s="18">
        <v>52700</v>
      </c>
      <c r="E68" s="16">
        <v>27220</v>
      </c>
      <c r="F68" s="16">
        <v>0</v>
      </c>
      <c r="G68" s="58">
        <f t="shared" si="3"/>
        <v>79920</v>
      </c>
      <c r="H68" s="50"/>
    </row>
    <row r="69" spans="1:8" ht="18.75" customHeight="1">
      <c r="A69" s="17"/>
      <c r="B69" s="11">
        <v>4430</v>
      </c>
      <c r="C69" s="15" t="s">
        <v>36</v>
      </c>
      <c r="D69" s="18">
        <v>8300</v>
      </c>
      <c r="E69" s="16">
        <v>0</v>
      </c>
      <c r="F69" s="16">
        <v>5000</v>
      </c>
      <c r="G69" s="58">
        <f t="shared" si="3"/>
        <v>3300</v>
      </c>
      <c r="H69" s="50"/>
    </row>
    <row r="70" spans="1:8" ht="18.75" customHeight="1">
      <c r="A70" s="46"/>
      <c r="B70" s="38">
        <v>4440</v>
      </c>
      <c r="C70" s="39" t="s">
        <v>37</v>
      </c>
      <c r="D70" s="47">
        <v>26900</v>
      </c>
      <c r="E70" s="37">
        <v>7920</v>
      </c>
      <c r="F70" s="37">
        <v>0</v>
      </c>
      <c r="G70" s="89">
        <f t="shared" si="3"/>
        <v>34820</v>
      </c>
      <c r="H70" s="50"/>
    </row>
    <row r="71" spans="1:7" s="102" customFormat="1" ht="15.75">
      <c r="A71" s="17"/>
      <c r="B71" s="11">
        <v>6060</v>
      </c>
      <c r="C71" s="15" t="s">
        <v>70</v>
      </c>
      <c r="D71" s="18">
        <v>28000</v>
      </c>
      <c r="E71" s="16">
        <v>0</v>
      </c>
      <c r="F71" s="16">
        <v>750</v>
      </c>
      <c r="G71" s="58">
        <f t="shared" si="3"/>
        <v>27250</v>
      </c>
    </row>
    <row r="72" spans="1:7" s="49" customFormat="1" ht="15.75">
      <c r="A72" s="98"/>
      <c r="B72" s="99"/>
      <c r="C72" s="84"/>
      <c r="D72" s="100"/>
      <c r="E72" s="101"/>
      <c r="F72" s="86" t="s">
        <v>73</v>
      </c>
      <c r="G72" s="87" t="s">
        <v>74</v>
      </c>
    </row>
    <row r="73" spans="1:7" s="49" customFormat="1" ht="15.75">
      <c r="A73" s="98"/>
      <c r="B73" s="99"/>
      <c r="C73" s="84"/>
      <c r="D73" s="100"/>
      <c r="E73" s="101"/>
      <c r="F73" s="86"/>
      <c r="G73" s="87"/>
    </row>
    <row r="74" spans="1:7" s="49" customFormat="1" ht="15.75">
      <c r="A74" s="98"/>
      <c r="B74" s="99"/>
      <c r="C74" s="84"/>
      <c r="D74" s="100"/>
      <c r="E74" s="101"/>
      <c r="F74" s="86" t="s">
        <v>75</v>
      </c>
      <c r="G74" s="87" t="s">
        <v>76</v>
      </c>
    </row>
    <row r="75" spans="1:7" s="102" customFormat="1" ht="33" customHeight="1">
      <c r="A75" s="132" t="s">
        <v>71</v>
      </c>
      <c r="B75" s="132"/>
      <c r="C75" s="132"/>
      <c r="D75" s="14">
        <v>162600</v>
      </c>
      <c r="E75" s="14">
        <f>E77+E83</f>
        <v>10020</v>
      </c>
      <c r="F75" s="14">
        <f>F77+F83</f>
        <v>2720</v>
      </c>
      <c r="G75" s="24">
        <f t="shared" si="3"/>
        <v>169900</v>
      </c>
    </row>
    <row r="76" spans="1:8" s="49" customFormat="1" ht="15.75">
      <c r="A76" s="105"/>
      <c r="B76" s="105"/>
      <c r="C76" s="105"/>
      <c r="D76" s="40"/>
      <c r="E76" s="40"/>
      <c r="F76" s="40"/>
      <c r="G76" s="97"/>
      <c r="H76" s="50"/>
    </row>
    <row r="77" spans="1:8" ht="19.5" customHeight="1">
      <c r="A77" s="103">
        <v>75412</v>
      </c>
      <c r="B77" s="88"/>
      <c r="C77" s="104" t="s">
        <v>72</v>
      </c>
      <c r="D77" s="40">
        <v>83384</v>
      </c>
      <c r="E77" s="40">
        <f>E78+E80+E81+E82+E79</f>
        <v>5020</v>
      </c>
      <c r="F77" s="40">
        <f>F78+F80+F81+F82+F79</f>
        <v>2720</v>
      </c>
      <c r="G77" s="97">
        <f t="shared" si="3"/>
        <v>85684</v>
      </c>
      <c r="H77" s="50"/>
    </row>
    <row r="78" spans="1:8" ht="18" customHeight="1">
      <c r="A78" s="13"/>
      <c r="B78" s="33">
        <v>4010</v>
      </c>
      <c r="C78" s="36" t="s">
        <v>49</v>
      </c>
      <c r="D78" s="16">
        <v>7000</v>
      </c>
      <c r="E78" s="16">
        <v>0</v>
      </c>
      <c r="F78" s="16">
        <v>100</v>
      </c>
      <c r="G78" s="58">
        <f t="shared" si="3"/>
        <v>6900</v>
      </c>
      <c r="H78" s="50"/>
    </row>
    <row r="79" spans="1:8" ht="17.25" customHeight="1">
      <c r="A79" s="13"/>
      <c r="B79" s="33">
        <v>4110</v>
      </c>
      <c r="C79" s="36" t="s">
        <v>30</v>
      </c>
      <c r="D79" s="16">
        <v>1350</v>
      </c>
      <c r="E79" s="16">
        <v>280</v>
      </c>
      <c r="F79" s="16">
        <v>0</v>
      </c>
      <c r="G79" s="58">
        <f t="shared" si="3"/>
        <v>1630</v>
      </c>
      <c r="H79" s="50"/>
    </row>
    <row r="80" spans="1:8" ht="19.5" customHeight="1">
      <c r="A80" s="13"/>
      <c r="B80" s="33">
        <v>4260</v>
      </c>
      <c r="C80" s="36" t="s">
        <v>34</v>
      </c>
      <c r="D80" s="16">
        <v>3605</v>
      </c>
      <c r="E80" s="16">
        <v>620</v>
      </c>
      <c r="F80" s="16">
        <v>0</v>
      </c>
      <c r="G80" s="58">
        <f t="shared" si="3"/>
        <v>4225</v>
      </c>
      <c r="H80" s="50"/>
    </row>
    <row r="81" spans="1:8" ht="18.75" customHeight="1">
      <c r="A81" s="17"/>
      <c r="B81" s="11">
        <v>4300</v>
      </c>
      <c r="C81" s="15" t="s">
        <v>9</v>
      </c>
      <c r="D81" s="18">
        <v>18175</v>
      </c>
      <c r="E81" s="16">
        <v>0</v>
      </c>
      <c r="F81" s="16">
        <v>2620</v>
      </c>
      <c r="G81" s="58">
        <f t="shared" si="3"/>
        <v>15555</v>
      </c>
      <c r="H81" s="50"/>
    </row>
    <row r="82" spans="1:8" ht="15.75">
      <c r="A82" s="17"/>
      <c r="B82" s="11">
        <v>6060</v>
      </c>
      <c r="C82" s="15" t="s">
        <v>70</v>
      </c>
      <c r="D82" s="18">
        <v>40880</v>
      </c>
      <c r="E82" s="16">
        <v>4120</v>
      </c>
      <c r="F82" s="16">
        <v>0</v>
      </c>
      <c r="G82" s="58">
        <f t="shared" si="3"/>
        <v>45000</v>
      </c>
      <c r="H82" s="50"/>
    </row>
    <row r="83" spans="1:8" ht="19.5" customHeight="1">
      <c r="A83" s="32">
        <v>75495</v>
      </c>
      <c r="B83" s="11"/>
      <c r="C83" s="21" t="s">
        <v>14</v>
      </c>
      <c r="D83" s="14">
        <v>77126</v>
      </c>
      <c r="E83" s="14">
        <f>E84</f>
        <v>5000</v>
      </c>
      <c r="F83" s="14">
        <f>F84</f>
        <v>0</v>
      </c>
      <c r="G83" s="24">
        <f aca="true" t="shared" si="4" ref="G83:G88">D83+E83-F83</f>
        <v>82126</v>
      </c>
      <c r="H83" s="50"/>
    </row>
    <row r="84" spans="1:8" s="31" customFormat="1" ht="15.75">
      <c r="A84" s="11"/>
      <c r="B84" s="11">
        <v>6050</v>
      </c>
      <c r="C84" s="22" t="s">
        <v>57</v>
      </c>
      <c r="D84" s="16">
        <v>77126</v>
      </c>
      <c r="E84" s="16">
        <v>5000</v>
      </c>
      <c r="F84" s="16">
        <v>0</v>
      </c>
      <c r="G84" s="58">
        <f t="shared" si="4"/>
        <v>82126</v>
      </c>
      <c r="H84" s="54"/>
    </row>
    <row r="85" spans="1:8" ht="23.25" customHeight="1">
      <c r="A85" s="133" t="s">
        <v>54</v>
      </c>
      <c r="B85" s="134"/>
      <c r="C85" s="135"/>
      <c r="D85" s="14">
        <f aca="true" t="shared" si="5" ref="D85:F86">D86</f>
        <v>211200</v>
      </c>
      <c r="E85" s="14">
        <f t="shared" si="5"/>
        <v>0</v>
      </c>
      <c r="F85" s="14">
        <f t="shared" si="5"/>
        <v>24709</v>
      </c>
      <c r="G85" s="24">
        <f t="shared" si="4"/>
        <v>186491</v>
      </c>
      <c r="H85" s="50"/>
    </row>
    <row r="86" spans="1:8" s="30" customFormat="1" ht="51.75" customHeight="1">
      <c r="A86" s="20">
        <v>75702</v>
      </c>
      <c r="B86" s="20"/>
      <c r="C86" s="61" t="s">
        <v>55</v>
      </c>
      <c r="D86" s="14">
        <f t="shared" si="5"/>
        <v>211200</v>
      </c>
      <c r="E86" s="14">
        <f t="shared" si="5"/>
        <v>0</v>
      </c>
      <c r="F86" s="14">
        <f t="shared" si="5"/>
        <v>24709</v>
      </c>
      <c r="G86" s="24">
        <f t="shared" si="4"/>
        <v>186491</v>
      </c>
      <c r="H86" s="53"/>
    </row>
    <row r="87" spans="1:8" ht="33.75" customHeight="1">
      <c r="A87" s="20"/>
      <c r="B87" s="11">
        <v>8010</v>
      </c>
      <c r="C87" s="15" t="s">
        <v>56</v>
      </c>
      <c r="D87" s="16">
        <v>211200</v>
      </c>
      <c r="E87" s="16">
        <v>0</v>
      </c>
      <c r="F87" s="16">
        <v>24709</v>
      </c>
      <c r="G87" s="58">
        <f t="shared" si="4"/>
        <v>186491</v>
      </c>
      <c r="H87" s="50"/>
    </row>
    <row r="88" spans="1:8" ht="23.25" customHeight="1">
      <c r="A88" s="133" t="s">
        <v>10</v>
      </c>
      <c r="B88" s="134"/>
      <c r="C88" s="135"/>
      <c r="D88" s="14">
        <v>7686729</v>
      </c>
      <c r="E88" s="14">
        <f>E89+E98+E101+E105+E103</f>
        <v>97004</v>
      </c>
      <c r="F88" s="14">
        <f>F89+F98+F101+F105+F103</f>
        <v>108455</v>
      </c>
      <c r="G88" s="24">
        <f t="shared" si="4"/>
        <v>7675278</v>
      </c>
      <c r="H88" s="50"/>
    </row>
    <row r="89" spans="1:8" ht="18.75" customHeight="1">
      <c r="A89" s="13">
        <v>80101</v>
      </c>
      <c r="B89" s="19"/>
      <c r="C89" s="34" t="s">
        <v>11</v>
      </c>
      <c r="D89" s="14">
        <v>6152628</v>
      </c>
      <c r="E89" s="14">
        <f>E90+E91+E92+E96+E97</f>
        <v>93390</v>
      </c>
      <c r="F89" s="14">
        <f>F90+F91+F92+F96+F97</f>
        <v>69000</v>
      </c>
      <c r="G89" s="24">
        <f aca="true" t="shared" si="6" ref="G89:G97">D89+E89-F89</f>
        <v>6177018</v>
      </c>
      <c r="H89" s="50"/>
    </row>
    <row r="90" spans="1:8" ht="18" customHeight="1">
      <c r="A90" s="13"/>
      <c r="B90" s="33">
        <v>4010</v>
      </c>
      <c r="C90" s="36" t="s">
        <v>49</v>
      </c>
      <c r="D90" s="16">
        <v>3899040</v>
      </c>
      <c r="E90" s="16">
        <v>0</v>
      </c>
      <c r="F90" s="16">
        <v>58000</v>
      </c>
      <c r="G90" s="58">
        <f t="shared" si="6"/>
        <v>3841040</v>
      </c>
      <c r="H90" s="50"/>
    </row>
    <row r="91" spans="1:8" ht="17.25" customHeight="1">
      <c r="A91" s="106"/>
      <c r="B91" s="107">
        <v>4110</v>
      </c>
      <c r="C91" s="108" t="s">
        <v>46</v>
      </c>
      <c r="D91" s="37">
        <v>738862</v>
      </c>
      <c r="E91" s="37">
        <v>0</v>
      </c>
      <c r="F91" s="37">
        <v>11000</v>
      </c>
      <c r="G91" s="89">
        <f t="shared" si="6"/>
        <v>727862</v>
      </c>
      <c r="H91" s="50"/>
    </row>
    <row r="92" spans="1:7" s="102" customFormat="1" ht="19.5" customHeight="1">
      <c r="A92" s="13"/>
      <c r="B92" s="33">
        <v>4210</v>
      </c>
      <c r="C92" s="36" t="s">
        <v>13</v>
      </c>
      <c r="D92" s="16">
        <v>157965</v>
      </c>
      <c r="E92" s="16">
        <v>32390</v>
      </c>
      <c r="F92" s="16">
        <v>0</v>
      </c>
      <c r="G92" s="58">
        <f t="shared" si="6"/>
        <v>190355</v>
      </c>
    </row>
    <row r="93" spans="1:7" s="49" customFormat="1" ht="19.5" customHeight="1">
      <c r="A93" s="111"/>
      <c r="B93" s="112"/>
      <c r="C93" s="113"/>
      <c r="D93" s="101"/>
      <c r="E93" s="101"/>
      <c r="F93" s="86" t="s">
        <v>73</v>
      </c>
      <c r="G93" s="87" t="s">
        <v>74</v>
      </c>
    </row>
    <row r="94" spans="1:7" s="49" customFormat="1" ht="19.5" customHeight="1">
      <c r="A94" s="111"/>
      <c r="B94" s="112"/>
      <c r="C94" s="113"/>
      <c r="D94" s="101"/>
      <c r="E94" s="101"/>
      <c r="F94" s="86"/>
      <c r="G94" s="87"/>
    </row>
    <row r="95" spans="1:7" s="49" customFormat="1" ht="19.5" customHeight="1">
      <c r="A95" s="111"/>
      <c r="B95" s="112"/>
      <c r="C95" s="113"/>
      <c r="D95" s="101"/>
      <c r="E95" s="101"/>
      <c r="F95" s="86" t="s">
        <v>75</v>
      </c>
      <c r="G95" s="87" t="s">
        <v>76</v>
      </c>
    </row>
    <row r="96" spans="1:7" s="102" customFormat="1" ht="19.5" customHeight="1">
      <c r="A96" s="13"/>
      <c r="B96" s="33">
        <v>4240</v>
      </c>
      <c r="C96" s="36" t="s">
        <v>64</v>
      </c>
      <c r="D96" s="16">
        <v>19278</v>
      </c>
      <c r="E96" s="16">
        <v>5000</v>
      </c>
      <c r="F96" s="16">
        <v>0</v>
      </c>
      <c r="G96" s="58">
        <f t="shared" si="6"/>
        <v>24278</v>
      </c>
    </row>
    <row r="97" spans="1:8" ht="19.5" customHeight="1">
      <c r="A97" s="105"/>
      <c r="B97" s="109">
        <v>4270</v>
      </c>
      <c r="C97" s="110" t="s">
        <v>31</v>
      </c>
      <c r="D97" s="72">
        <v>239203</v>
      </c>
      <c r="E97" s="72">
        <v>56000</v>
      </c>
      <c r="F97" s="72">
        <v>0</v>
      </c>
      <c r="G97" s="76">
        <f t="shared" si="6"/>
        <v>295203</v>
      </c>
      <c r="H97" s="50"/>
    </row>
    <row r="98" spans="1:8" ht="18" customHeight="1">
      <c r="A98" s="20">
        <v>80104</v>
      </c>
      <c r="B98" s="20"/>
      <c r="C98" s="21" t="s">
        <v>80</v>
      </c>
      <c r="D98" s="14">
        <v>314817</v>
      </c>
      <c r="E98" s="14">
        <f>E100+E99</f>
        <v>3554</v>
      </c>
      <c r="F98" s="14">
        <f>F100+F99</f>
        <v>0</v>
      </c>
      <c r="G98" s="24">
        <f>D98+E98-F98</f>
        <v>318371</v>
      </c>
      <c r="H98" s="50"/>
    </row>
    <row r="99" spans="1:8" ht="18" customHeight="1">
      <c r="A99" s="13"/>
      <c r="B99" s="33">
        <v>3020</v>
      </c>
      <c r="C99" s="35" t="s">
        <v>29</v>
      </c>
      <c r="D99" s="16">
        <v>13724</v>
      </c>
      <c r="E99" s="16">
        <v>1000</v>
      </c>
      <c r="F99" s="16">
        <v>0</v>
      </c>
      <c r="G99" s="58">
        <f>D99+E99-F99</f>
        <v>14724</v>
      </c>
      <c r="H99" s="50"/>
    </row>
    <row r="100" spans="1:8" ht="18" customHeight="1">
      <c r="A100" s="13"/>
      <c r="B100" s="33">
        <v>4010</v>
      </c>
      <c r="C100" s="36" t="s">
        <v>49</v>
      </c>
      <c r="D100" s="16">
        <v>219778</v>
      </c>
      <c r="E100" s="16">
        <v>2554</v>
      </c>
      <c r="F100" s="16">
        <v>0</v>
      </c>
      <c r="G100" s="58">
        <f>D100+E100-F100</f>
        <v>222332</v>
      </c>
      <c r="H100" s="50"/>
    </row>
    <row r="101" spans="1:8" ht="16.5" customHeight="1">
      <c r="A101" s="20">
        <v>80110</v>
      </c>
      <c r="B101" s="20"/>
      <c r="C101" s="21" t="s">
        <v>32</v>
      </c>
      <c r="D101" s="14">
        <v>463690</v>
      </c>
      <c r="E101" s="14">
        <f>E102</f>
        <v>0</v>
      </c>
      <c r="F101" s="14">
        <f>F102</f>
        <v>7000</v>
      </c>
      <c r="G101" s="24">
        <f aca="true" t="shared" si="7" ref="G101:G107">D101+E101-F101</f>
        <v>456690</v>
      </c>
      <c r="H101" s="50"/>
    </row>
    <row r="102" spans="1:8" ht="18.75" customHeight="1">
      <c r="A102" s="13"/>
      <c r="B102" s="33">
        <v>4010</v>
      </c>
      <c r="C102" s="36" t="s">
        <v>45</v>
      </c>
      <c r="D102" s="16">
        <v>317110</v>
      </c>
      <c r="E102" s="16">
        <v>0</v>
      </c>
      <c r="F102" s="16">
        <v>7000</v>
      </c>
      <c r="G102" s="58">
        <f t="shared" si="7"/>
        <v>310110</v>
      </c>
      <c r="H102" s="50"/>
    </row>
    <row r="103" spans="1:8" ht="18.75" customHeight="1">
      <c r="A103" s="13">
        <v>80113</v>
      </c>
      <c r="B103" s="33"/>
      <c r="C103" s="65" t="s">
        <v>66</v>
      </c>
      <c r="D103" s="14">
        <v>424800</v>
      </c>
      <c r="E103" s="16"/>
      <c r="F103" s="14">
        <f>F104</f>
        <v>8800</v>
      </c>
      <c r="G103" s="24">
        <f t="shared" si="7"/>
        <v>416000</v>
      </c>
      <c r="H103" s="50"/>
    </row>
    <row r="104" spans="1:8" ht="19.5" customHeight="1">
      <c r="A104" s="13"/>
      <c r="B104" s="33">
        <v>4300</v>
      </c>
      <c r="C104" s="36" t="s">
        <v>9</v>
      </c>
      <c r="D104" s="16">
        <v>424800</v>
      </c>
      <c r="E104" s="14"/>
      <c r="F104" s="16">
        <v>8800</v>
      </c>
      <c r="G104" s="58">
        <f t="shared" si="7"/>
        <v>416000</v>
      </c>
      <c r="H104" s="50"/>
    </row>
    <row r="105" spans="1:8" ht="31.5">
      <c r="A105" s="20">
        <v>80146</v>
      </c>
      <c r="B105" s="20"/>
      <c r="C105" s="21" t="s">
        <v>50</v>
      </c>
      <c r="D105" s="14">
        <v>39800</v>
      </c>
      <c r="E105" s="14">
        <f>E107+E106</f>
        <v>60</v>
      </c>
      <c r="F105" s="14">
        <f>F107+F106</f>
        <v>23655</v>
      </c>
      <c r="G105" s="24">
        <f t="shared" si="7"/>
        <v>16205</v>
      </c>
      <c r="H105" s="50"/>
    </row>
    <row r="106" spans="1:8" ht="15.75">
      <c r="A106" s="20"/>
      <c r="B106" s="11">
        <v>3250</v>
      </c>
      <c r="C106" s="15" t="s">
        <v>65</v>
      </c>
      <c r="D106" s="16">
        <v>11940</v>
      </c>
      <c r="E106" s="16">
        <v>60</v>
      </c>
      <c r="F106" s="14"/>
      <c r="G106" s="58">
        <f t="shared" si="7"/>
        <v>12000</v>
      </c>
      <c r="H106" s="50"/>
    </row>
    <row r="107" spans="1:8" ht="19.5" customHeight="1">
      <c r="A107" s="13"/>
      <c r="B107" s="33">
        <v>4300</v>
      </c>
      <c r="C107" s="36" t="s">
        <v>9</v>
      </c>
      <c r="D107" s="16">
        <v>27860</v>
      </c>
      <c r="E107" s="16">
        <v>0</v>
      </c>
      <c r="F107" s="16">
        <v>23655</v>
      </c>
      <c r="G107" s="58">
        <f t="shared" si="7"/>
        <v>4205</v>
      </c>
      <c r="H107" s="50"/>
    </row>
    <row r="108" spans="1:8" ht="15.75">
      <c r="A108" s="41"/>
      <c r="B108" s="56"/>
      <c r="C108" s="57"/>
      <c r="D108" s="16"/>
      <c r="E108" s="16"/>
      <c r="F108" s="16"/>
      <c r="G108" s="58"/>
      <c r="H108" s="50"/>
    </row>
    <row r="109" spans="1:8" ht="15.75" customHeight="1">
      <c r="A109" s="133" t="s">
        <v>83</v>
      </c>
      <c r="B109" s="134"/>
      <c r="C109" s="135"/>
      <c r="D109" s="24">
        <v>165000</v>
      </c>
      <c r="E109" s="14">
        <f>E110</f>
        <v>332</v>
      </c>
      <c r="F109" s="14">
        <f>F110</f>
        <v>0</v>
      </c>
      <c r="G109" s="24">
        <f>D109+E109-F109</f>
        <v>165332</v>
      </c>
      <c r="H109" s="50"/>
    </row>
    <row r="110" spans="1:8" ht="15.75">
      <c r="A110" s="20">
        <v>85154</v>
      </c>
      <c r="B110" s="20"/>
      <c r="C110" s="26" t="s">
        <v>84</v>
      </c>
      <c r="D110" s="14">
        <v>165000</v>
      </c>
      <c r="E110" s="14">
        <f>E111</f>
        <v>332</v>
      </c>
      <c r="F110" s="14">
        <f>F111</f>
        <v>0</v>
      </c>
      <c r="G110" s="24">
        <f>D110+E110-F110</f>
        <v>165332</v>
      </c>
      <c r="H110" s="50"/>
    </row>
    <row r="111" spans="1:8" ht="16.5" customHeight="1">
      <c r="A111" s="20"/>
      <c r="B111" s="11">
        <v>4300</v>
      </c>
      <c r="C111" s="22" t="s">
        <v>9</v>
      </c>
      <c r="D111" s="16">
        <v>149500</v>
      </c>
      <c r="E111" s="16">
        <v>332</v>
      </c>
      <c r="F111" s="16">
        <v>0</v>
      </c>
      <c r="G111" s="58">
        <f>D111+E111-F111</f>
        <v>149832</v>
      </c>
      <c r="H111" s="50"/>
    </row>
    <row r="112" spans="1:8" ht="18" customHeight="1">
      <c r="A112" s="13"/>
      <c r="B112" s="33"/>
      <c r="C112" s="36"/>
      <c r="D112" s="16"/>
      <c r="E112" s="16"/>
      <c r="F112" s="16"/>
      <c r="G112" s="24"/>
      <c r="H112" s="50"/>
    </row>
    <row r="113" spans="1:8" ht="15.75" customHeight="1">
      <c r="A113" s="133" t="s">
        <v>15</v>
      </c>
      <c r="B113" s="134"/>
      <c r="C113" s="135"/>
      <c r="D113" s="24">
        <v>4426035</v>
      </c>
      <c r="E113" s="14">
        <f>E114+E121+E129+E116</f>
        <v>10586</v>
      </c>
      <c r="F113" s="14">
        <f>F114+F121+F129</f>
        <v>32490</v>
      </c>
      <c r="G113" s="24">
        <f aca="true" t="shared" si="8" ref="G113:G130">D113+E113-F113</f>
        <v>4404131</v>
      </c>
      <c r="H113" s="50"/>
    </row>
    <row r="114" spans="1:8" ht="31.5" customHeight="1">
      <c r="A114" s="20">
        <v>85314</v>
      </c>
      <c r="B114" s="20"/>
      <c r="C114" s="26" t="s">
        <v>35</v>
      </c>
      <c r="D114" s="14">
        <f>D115</f>
        <v>1552199</v>
      </c>
      <c r="E114" s="14">
        <f>E115</f>
        <v>5076</v>
      </c>
      <c r="F114" s="14">
        <f>F115</f>
        <v>0</v>
      </c>
      <c r="G114" s="24">
        <f t="shared" si="8"/>
        <v>1557275</v>
      </c>
      <c r="H114" s="50"/>
    </row>
    <row r="115" spans="1:8" ht="16.5" customHeight="1">
      <c r="A115" s="20"/>
      <c r="B115" s="11">
        <v>3110</v>
      </c>
      <c r="C115" s="22" t="s">
        <v>16</v>
      </c>
      <c r="D115" s="16">
        <v>1552199</v>
      </c>
      <c r="E115" s="16">
        <v>5076</v>
      </c>
      <c r="F115" s="16">
        <v>0</v>
      </c>
      <c r="G115" s="58">
        <f t="shared" si="8"/>
        <v>1557275</v>
      </c>
      <c r="H115" s="50"/>
    </row>
    <row r="116" spans="1:8" ht="15.75">
      <c r="A116" s="114">
        <v>85315</v>
      </c>
      <c r="B116" s="114"/>
      <c r="C116" s="117" t="s">
        <v>87</v>
      </c>
      <c r="D116" s="93">
        <v>1784844</v>
      </c>
      <c r="E116" s="93">
        <f>E117</f>
        <v>400</v>
      </c>
      <c r="F116" s="93">
        <f>F117</f>
        <v>0</v>
      </c>
      <c r="G116" s="118">
        <f>D116+E116-F116</f>
        <v>1785244</v>
      </c>
      <c r="H116" s="50"/>
    </row>
    <row r="117" spans="1:7" s="102" customFormat="1" ht="16.5" customHeight="1">
      <c r="A117" s="20"/>
      <c r="B117" s="11">
        <v>3110</v>
      </c>
      <c r="C117" s="22" t="s">
        <v>16</v>
      </c>
      <c r="D117" s="16">
        <v>1784844</v>
      </c>
      <c r="E117" s="16">
        <v>400</v>
      </c>
      <c r="F117" s="16">
        <v>0</v>
      </c>
      <c r="G117" s="58">
        <f>D117+E117-F117</f>
        <v>1785244</v>
      </c>
    </row>
    <row r="118" spans="1:7" s="49" customFormat="1" ht="16.5" customHeight="1">
      <c r="A118" s="115"/>
      <c r="B118" s="99"/>
      <c r="C118" s="116"/>
      <c r="D118" s="101"/>
      <c r="E118" s="101"/>
      <c r="F118" s="86" t="s">
        <v>73</v>
      </c>
      <c r="G118" s="87" t="s">
        <v>74</v>
      </c>
    </row>
    <row r="119" spans="1:7" s="49" customFormat="1" ht="16.5" customHeight="1">
      <c r="A119" s="115"/>
      <c r="B119" s="99"/>
      <c r="C119" s="116"/>
      <c r="D119" s="101"/>
      <c r="E119" s="101"/>
      <c r="F119" s="86"/>
      <c r="G119" s="87"/>
    </row>
    <row r="120" spans="1:7" s="49" customFormat="1" ht="16.5" customHeight="1">
      <c r="A120" s="115"/>
      <c r="B120" s="99"/>
      <c r="C120" s="116"/>
      <c r="D120" s="101"/>
      <c r="E120" s="101"/>
      <c r="F120" s="86" t="s">
        <v>75</v>
      </c>
      <c r="G120" s="87" t="s">
        <v>76</v>
      </c>
    </row>
    <row r="121" spans="1:7" s="102" customFormat="1" ht="15.75" customHeight="1">
      <c r="A121" s="13">
        <v>85319</v>
      </c>
      <c r="B121" s="13"/>
      <c r="C121" s="25" t="s">
        <v>17</v>
      </c>
      <c r="D121" s="14">
        <v>710327</v>
      </c>
      <c r="E121" s="14">
        <f>E126+E127+E122+E123+E124+E125+E128</f>
        <v>5110</v>
      </c>
      <c r="F121" s="14">
        <f>F126+F127+F122+F123+F124+F125</f>
        <v>30910</v>
      </c>
      <c r="G121" s="24">
        <f t="shared" si="8"/>
        <v>684527</v>
      </c>
    </row>
    <row r="122" spans="1:8" ht="18.75" customHeight="1">
      <c r="A122" s="105"/>
      <c r="B122" s="109">
        <v>4010</v>
      </c>
      <c r="C122" s="110" t="s">
        <v>25</v>
      </c>
      <c r="D122" s="72">
        <v>469030</v>
      </c>
      <c r="E122" s="72">
        <v>0</v>
      </c>
      <c r="F122" s="72">
        <v>15800</v>
      </c>
      <c r="G122" s="76">
        <f t="shared" si="8"/>
        <v>453230</v>
      </c>
      <c r="H122" s="50"/>
    </row>
    <row r="123" spans="1:8" ht="17.25" customHeight="1">
      <c r="A123" s="11"/>
      <c r="B123" s="11">
        <v>4040</v>
      </c>
      <c r="C123" s="15" t="s">
        <v>69</v>
      </c>
      <c r="D123" s="16">
        <v>33870</v>
      </c>
      <c r="E123" s="16">
        <v>0</v>
      </c>
      <c r="F123" s="16">
        <v>1710</v>
      </c>
      <c r="G123" s="58">
        <f t="shared" si="8"/>
        <v>32160</v>
      </c>
      <c r="H123" s="50"/>
    </row>
    <row r="124" spans="1:8" ht="17.25" customHeight="1">
      <c r="A124" s="13"/>
      <c r="B124" s="33">
        <v>4110</v>
      </c>
      <c r="C124" s="36" t="s">
        <v>46</v>
      </c>
      <c r="D124" s="16">
        <v>86587</v>
      </c>
      <c r="E124" s="16">
        <v>0</v>
      </c>
      <c r="F124" s="16">
        <v>8600</v>
      </c>
      <c r="G124" s="58">
        <f t="shared" si="8"/>
        <v>77987</v>
      </c>
      <c r="H124" s="50"/>
    </row>
    <row r="125" spans="1:8" ht="17.25" customHeight="1">
      <c r="A125" s="11"/>
      <c r="B125" s="11">
        <v>4120</v>
      </c>
      <c r="C125" s="15" t="s">
        <v>86</v>
      </c>
      <c r="D125" s="16">
        <v>11840</v>
      </c>
      <c r="E125" s="16">
        <v>0</v>
      </c>
      <c r="F125" s="16">
        <v>1800</v>
      </c>
      <c r="G125" s="58">
        <f t="shared" si="8"/>
        <v>10040</v>
      </c>
      <c r="H125" s="50"/>
    </row>
    <row r="126" spans="1:8" ht="15.75">
      <c r="A126" s="11"/>
      <c r="B126" s="11">
        <v>4210</v>
      </c>
      <c r="C126" s="15" t="s">
        <v>13</v>
      </c>
      <c r="D126" s="16">
        <v>24200</v>
      </c>
      <c r="E126" s="16">
        <v>4300</v>
      </c>
      <c r="F126" s="16">
        <v>0</v>
      </c>
      <c r="G126" s="58">
        <f t="shared" si="8"/>
        <v>28500</v>
      </c>
      <c r="H126" s="50"/>
    </row>
    <row r="127" spans="1:8" ht="15.75">
      <c r="A127" s="11"/>
      <c r="B127" s="11">
        <v>4300</v>
      </c>
      <c r="C127" s="15" t="s">
        <v>9</v>
      </c>
      <c r="D127" s="16">
        <v>40000</v>
      </c>
      <c r="E127" s="16">
        <v>0</v>
      </c>
      <c r="F127" s="23">
        <v>3000</v>
      </c>
      <c r="G127" s="58">
        <f t="shared" si="8"/>
        <v>37000</v>
      </c>
      <c r="H127" s="50"/>
    </row>
    <row r="128" spans="1:8" ht="18.75" customHeight="1">
      <c r="A128" s="46"/>
      <c r="B128" s="38">
        <v>4440</v>
      </c>
      <c r="C128" s="39" t="s">
        <v>37</v>
      </c>
      <c r="D128" s="47">
        <v>16100</v>
      </c>
      <c r="E128" s="37">
        <v>810</v>
      </c>
      <c r="F128" s="37">
        <v>0</v>
      </c>
      <c r="G128" s="89">
        <f t="shared" si="8"/>
        <v>16910</v>
      </c>
      <c r="H128" s="50"/>
    </row>
    <row r="129" spans="1:8" ht="15.75">
      <c r="A129" s="20">
        <v>85395</v>
      </c>
      <c r="B129" s="20"/>
      <c r="C129" s="26" t="s">
        <v>14</v>
      </c>
      <c r="D129" s="14">
        <v>271890</v>
      </c>
      <c r="E129" s="14">
        <f>E130</f>
        <v>0</v>
      </c>
      <c r="F129" s="14">
        <f>F130</f>
        <v>1580</v>
      </c>
      <c r="G129" s="24">
        <f t="shared" si="8"/>
        <v>270310</v>
      </c>
      <c r="H129" s="50"/>
    </row>
    <row r="130" spans="1:8" ht="15.75">
      <c r="A130" s="11"/>
      <c r="B130" s="11">
        <v>3110</v>
      </c>
      <c r="C130" s="22" t="s">
        <v>16</v>
      </c>
      <c r="D130" s="16">
        <v>266890</v>
      </c>
      <c r="E130" s="16">
        <v>0</v>
      </c>
      <c r="F130" s="16">
        <v>1580</v>
      </c>
      <c r="G130" s="58">
        <f t="shared" si="8"/>
        <v>265310</v>
      </c>
      <c r="H130" s="50"/>
    </row>
    <row r="131" spans="1:8" ht="15.75">
      <c r="A131" s="11"/>
      <c r="B131" s="11"/>
      <c r="C131" s="22"/>
      <c r="D131" s="16"/>
      <c r="E131" s="16"/>
      <c r="F131" s="16"/>
      <c r="G131" s="58"/>
      <c r="H131" s="50"/>
    </row>
    <row r="132" spans="1:8" s="49" customFormat="1" ht="33" customHeight="1">
      <c r="A132" s="132" t="s">
        <v>18</v>
      </c>
      <c r="B132" s="132"/>
      <c r="C132" s="132"/>
      <c r="D132" s="14">
        <v>1139090</v>
      </c>
      <c r="E132" s="14">
        <f>E133+E137+E141</f>
        <v>12000</v>
      </c>
      <c r="F132" s="14">
        <f>F141+F133+F137</f>
        <v>17930</v>
      </c>
      <c r="G132" s="24">
        <f aca="true" t="shared" si="9" ref="G132:G143">D132+E132-F132</f>
        <v>1133160</v>
      </c>
      <c r="H132" s="50"/>
    </row>
    <row r="133" spans="1:8" ht="15.75">
      <c r="A133" s="13">
        <v>85401</v>
      </c>
      <c r="B133" s="13"/>
      <c r="C133" s="25" t="s">
        <v>33</v>
      </c>
      <c r="D133" s="14">
        <v>136384</v>
      </c>
      <c r="E133" s="14">
        <f>E134+E135</f>
        <v>5500</v>
      </c>
      <c r="F133" s="14">
        <f>F134</f>
        <v>0</v>
      </c>
      <c r="G133" s="24">
        <f t="shared" si="9"/>
        <v>141884</v>
      </c>
      <c r="H133" s="50"/>
    </row>
    <row r="134" spans="1:8" s="30" customFormat="1" ht="15.75" customHeight="1">
      <c r="A134" s="20"/>
      <c r="B134" s="11">
        <v>4010</v>
      </c>
      <c r="C134" s="15" t="s">
        <v>25</v>
      </c>
      <c r="D134" s="16">
        <v>95369</v>
      </c>
      <c r="E134" s="16">
        <v>5000</v>
      </c>
      <c r="F134" s="16">
        <v>0</v>
      </c>
      <c r="G134" s="58">
        <f t="shared" si="9"/>
        <v>100369</v>
      </c>
      <c r="H134" s="53"/>
    </row>
    <row r="135" spans="1:8" ht="17.25" customHeight="1">
      <c r="A135" s="13"/>
      <c r="B135" s="33">
        <v>4110</v>
      </c>
      <c r="C135" s="36" t="s">
        <v>46</v>
      </c>
      <c r="D135" s="16">
        <v>17640</v>
      </c>
      <c r="E135" s="16">
        <v>500</v>
      </c>
      <c r="F135" s="16">
        <v>0</v>
      </c>
      <c r="G135" s="58">
        <f t="shared" si="9"/>
        <v>18140</v>
      </c>
      <c r="H135" s="50"/>
    </row>
    <row r="136" spans="1:8" ht="17.25" customHeight="1">
      <c r="A136" s="13"/>
      <c r="B136" s="33"/>
      <c r="C136" s="36"/>
      <c r="D136" s="16"/>
      <c r="E136" s="16"/>
      <c r="F136" s="16"/>
      <c r="G136" s="58"/>
      <c r="H136" s="50"/>
    </row>
    <row r="137" spans="1:8" ht="15.75">
      <c r="A137" s="13">
        <v>85404</v>
      </c>
      <c r="B137" s="13"/>
      <c r="C137" s="25" t="s">
        <v>22</v>
      </c>
      <c r="D137" s="14">
        <v>933141</v>
      </c>
      <c r="E137" s="14">
        <f>E138+E139+E140</f>
        <v>6000</v>
      </c>
      <c r="F137" s="14">
        <f>F138+F139+F140</f>
        <v>17430</v>
      </c>
      <c r="G137" s="24">
        <f t="shared" si="9"/>
        <v>921711</v>
      </c>
      <c r="H137" s="50"/>
    </row>
    <row r="138" spans="1:8" ht="18.75" customHeight="1">
      <c r="A138" s="13"/>
      <c r="B138" s="33">
        <v>4010</v>
      </c>
      <c r="C138" s="36" t="s">
        <v>25</v>
      </c>
      <c r="D138" s="16">
        <v>546862</v>
      </c>
      <c r="E138" s="16">
        <v>0</v>
      </c>
      <c r="F138" s="16">
        <v>6000</v>
      </c>
      <c r="G138" s="58">
        <f t="shared" si="9"/>
        <v>540862</v>
      </c>
      <c r="H138" s="50"/>
    </row>
    <row r="139" spans="1:8" ht="19.5" customHeight="1">
      <c r="A139" s="13"/>
      <c r="B139" s="33">
        <v>4210</v>
      </c>
      <c r="C139" s="36" t="s">
        <v>13</v>
      </c>
      <c r="D139" s="16">
        <v>11000</v>
      </c>
      <c r="E139" s="16">
        <v>6000</v>
      </c>
      <c r="F139" s="16">
        <v>0</v>
      </c>
      <c r="G139" s="58">
        <f t="shared" si="9"/>
        <v>17000</v>
      </c>
      <c r="H139" s="50"/>
    </row>
    <row r="140" spans="1:8" ht="19.5" customHeight="1">
      <c r="A140" s="13"/>
      <c r="B140" s="33">
        <v>4220</v>
      </c>
      <c r="C140" s="36" t="s">
        <v>81</v>
      </c>
      <c r="D140" s="16">
        <v>103500</v>
      </c>
      <c r="E140" s="16">
        <v>0</v>
      </c>
      <c r="F140" s="16">
        <v>11430</v>
      </c>
      <c r="G140" s="58">
        <f t="shared" si="9"/>
        <v>92070</v>
      </c>
      <c r="H140" s="50"/>
    </row>
    <row r="141" spans="1:8" ht="15.75" customHeight="1">
      <c r="A141" s="13">
        <v>85407</v>
      </c>
      <c r="B141" s="13"/>
      <c r="C141" s="25" t="s">
        <v>47</v>
      </c>
      <c r="D141" s="14">
        <v>64160</v>
      </c>
      <c r="E141" s="14">
        <f>E142+E143</f>
        <v>500</v>
      </c>
      <c r="F141" s="14">
        <f>F142+F143</f>
        <v>500</v>
      </c>
      <c r="G141" s="24">
        <f t="shared" si="9"/>
        <v>64160</v>
      </c>
      <c r="H141" s="50"/>
    </row>
    <row r="142" spans="1:8" ht="19.5" customHeight="1">
      <c r="A142" s="106"/>
      <c r="B142" s="107">
        <v>4260</v>
      </c>
      <c r="C142" s="108" t="s">
        <v>34</v>
      </c>
      <c r="D142" s="37">
        <v>6500</v>
      </c>
      <c r="E142" s="37">
        <v>0</v>
      </c>
      <c r="F142" s="37">
        <v>500</v>
      </c>
      <c r="G142" s="89">
        <f t="shared" si="9"/>
        <v>6000</v>
      </c>
      <c r="H142" s="50"/>
    </row>
    <row r="143" spans="1:7" s="102" customFormat="1" ht="19.5" customHeight="1">
      <c r="A143" s="13"/>
      <c r="B143" s="33">
        <v>4300</v>
      </c>
      <c r="C143" s="36" t="s">
        <v>9</v>
      </c>
      <c r="D143" s="16">
        <v>4530</v>
      </c>
      <c r="E143" s="16">
        <v>500</v>
      </c>
      <c r="F143" s="16">
        <v>0</v>
      </c>
      <c r="G143" s="58">
        <f t="shared" si="9"/>
        <v>5030</v>
      </c>
    </row>
    <row r="144" spans="1:7" s="49" customFormat="1" ht="19.5" customHeight="1">
      <c r="A144" s="111"/>
      <c r="B144" s="112"/>
      <c r="C144" s="113"/>
      <c r="D144" s="101"/>
      <c r="E144" s="101"/>
      <c r="F144" s="86" t="s">
        <v>73</v>
      </c>
      <c r="G144" s="124" t="s">
        <v>74</v>
      </c>
    </row>
    <row r="145" spans="1:7" s="49" customFormat="1" ht="15" customHeight="1">
      <c r="A145" s="111"/>
      <c r="B145" s="112"/>
      <c r="C145" s="113"/>
      <c r="D145" s="101"/>
      <c r="E145" s="101"/>
      <c r="F145" s="86"/>
      <c r="G145" s="124"/>
    </row>
    <row r="146" spans="1:7" s="49" customFormat="1" ht="19.5" customHeight="1">
      <c r="A146" s="111"/>
      <c r="B146" s="112"/>
      <c r="C146" s="113"/>
      <c r="D146" s="101"/>
      <c r="E146" s="101"/>
      <c r="F146" s="86" t="s">
        <v>88</v>
      </c>
      <c r="G146" s="124" t="s">
        <v>76</v>
      </c>
    </row>
    <row r="147" spans="1:7" s="102" customFormat="1" ht="33" customHeight="1">
      <c r="A147" s="132" t="s">
        <v>24</v>
      </c>
      <c r="B147" s="132"/>
      <c r="C147" s="132"/>
      <c r="D147" s="14">
        <v>2225789</v>
      </c>
      <c r="E147" s="14">
        <f>E156+E154+E151+E148+E159</f>
        <v>48860</v>
      </c>
      <c r="F147" s="14">
        <f>F156+F154+F151+F148+F159</f>
        <v>10400</v>
      </c>
      <c r="G147" s="24">
        <f>D147+E147-F147</f>
        <v>2264249</v>
      </c>
    </row>
    <row r="148" spans="1:8" s="31" customFormat="1" ht="15.75">
      <c r="A148" s="119">
        <v>90002</v>
      </c>
      <c r="B148" s="88"/>
      <c r="C148" s="120" t="s">
        <v>61</v>
      </c>
      <c r="D148" s="40">
        <v>3900</v>
      </c>
      <c r="E148" s="40">
        <f>E149</f>
        <v>8860</v>
      </c>
      <c r="F148" s="40">
        <f>F149</f>
        <v>0</v>
      </c>
      <c r="G148" s="97">
        <f>D148+E148-F148</f>
        <v>12760</v>
      </c>
      <c r="H148" s="54"/>
    </row>
    <row r="149" spans="1:8" s="31" customFormat="1" ht="15.75">
      <c r="A149" s="11"/>
      <c r="B149" s="11">
        <v>4210</v>
      </c>
      <c r="C149" s="22" t="s">
        <v>13</v>
      </c>
      <c r="D149" s="16">
        <v>3900</v>
      </c>
      <c r="E149" s="16">
        <v>8860</v>
      </c>
      <c r="F149" s="16">
        <v>0</v>
      </c>
      <c r="G149" s="58">
        <f>D149+E149-F149</f>
        <v>12760</v>
      </c>
      <c r="H149" s="54"/>
    </row>
    <row r="150" spans="1:8" s="31" customFormat="1" ht="15.75">
      <c r="A150" s="11"/>
      <c r="B150" s="11"/>
      <c r="C150" s="22"/>
      <c r="D150" s="16"/>
      <c r="E150" s="16"/>
      <c r="F150" s="16"/>
      <c r="G150" s="58"/>
      <c r="H150" s="54"/>
    </row>
    <row r="151" spans="1:8" s="30" customFormat="1" ht="15.75">
      <c r="A151" s="20">
        <v>90003</v>
      </c>
      <c r="B151" s="20"/>
      <c r="C151" s="26" t="s">
        <v>43</v>
      </c>
      <c r="D151" s="14">
        <v>119900</v>
      </c>
      <c r="E151" s="14">
        <f>E152</f>
        <v>23400</v>
      </c>
      <c r="F151" s="14">
        <f>F152</f>
        <v>0</v>
      </c>
      <c r="G151" s="24">
        <f>D151+E151-F151</f>
        <v>143300</v>
      </c>
      <c r="H151" s="53"/>
    </row>
    <row r="152" spans="1:8" ht="19.5" customHeight="1">
      <c r="A152" s="13"/>
      <c r="B152" s="33">
        <v>4300</v>
      </c>
      <c r="C152" s="36" t="s">
        <v>9</v>
      </c>
      <c r="D152" s="16">
        <v>119900</v>
      </c>
      <c r="E152" s="16">
        <v>23400</v>
      </c>
      <c r="F152" s="16">
        <v>0</v>
      </c>
      <c r="G152" s="58">
        <f>D152+E152-F152</f>
        <v>143300</v>
      </c>
      <c r="H152" s="50"/>
    </row>
    <row r="153" spans="1:8" s="31" customFormat="1" ht="15.75">
      <c r="A153" s="11"/>
      <c r="B153" s="11"/>
      <c r="C153" s="22"/>
      <c r="D153" s="16"/>
      <c r="E153" s="16"/>
      <c r="F153" s="16"/>
      <c r="G153" s="24"/>
      <c r="H153" s="54"/>
    </row>
    <row r="154" spans="1:8" s="30" customFormat="1" ht="15.75">
      <c r="A154" s="20">
        <v>90004</v>
      </c>
      <c r="B154" s="20"/>
      <c r="C154" s="26" t="s">
        <v>44</v>
      </c>
      <c r="D154" s="14">
        <v>79700</v>
      </c>
      <c r="E154" s="14">
        <f>E155</f>
        <v>5000</v>
      </c>
      <c r="F154" s="14">
        <f>F155</f>
        <v>0</v>
      </c>
      <c r="G154" s="24">
        <f>D154+E154-F154</f>
        <v>84700</v>
      </c>
      <c r="H154" s="53"/>
    </row>
    <row r="155" spans="1:8" ht="19.5" customHeight="1">
      <c r="A155" s="13"/>
      <c r="B155" s="33">
        <v>4300</v>
      </c>
      <c r="C155" s="36" t="s">
        <v>9</v>
      </c>
      <c r="D155" s="16">
        <v>79700</v>
      </c>
      <c r="E155" s="16">
        <v>5000</v>
      </c>
      <c r="F155" s="16"/>
      <c r="G155" s="58">
        <f>D155+E155-F155</f>
        <v>84700</v>
      </c>
      <c r="H155" s="50"/>
    </row>
    <row r="156" spans="1:7" s="91" customFormat="1" ht="15.75">
      <c r="A156" s="20">
        <v>90015</v>
      </c>
      <c r="B156" s="20"/>
      <c r="C156" s="26" t="s">
        <v>42</v>
      </c>
      <c r="D156" s="14">
        <v>499894</v>
      </c>
      <c r="E156" s="14">
        <f>E157</f>
        <v>10600</v>
      </c>
      <c r="F156" s="14">
        <f>F157</f>
        <v>0</v>
      </c>
      <c r="G156" s="24">
        <f>D156+E156-F156</f>
        <v>510494</v>
      </c>
    </row>
    <row r="157" spans="1:8" s="31" customFormat="1" ht="15.75">
      <c r="A157" s="88"/>
      <c r="B157" s="88">
        <v>4260</v>
      </c>
      <c r="C157" s="90" t="s">
        <v>34</v>
      </c>
      <c r="D157" s="72">
        <v>400894</v>
      </c>
      <c r="E157" s="72">
        <v>10600</v>
      </c>
      <c r="F157" s="72">
        <v>0</v>
      </c>
      <c r="G157" s="76">
        <f>D157+E157-F157</f>
        <v>411494</v>
      </c>
      <c r="H157" s="54"/>
    </row>
    <row r="158" spans="1:8" s="31" customFormat="1" ht="15.75">
      <c r="A158" s="11"/>
      <c r="B158" s="11"/>
      <c r="C158" s="22"/>
      <c r="D158" s="16"/>
      <c r="E158" s="16"/>
      <c r="F158" s="16"/>
      <c r="G158" s="58"/>
      <c r="H158" s="54"/>
    </row>
    <row r="159" spans="1:8" s="30" customFormat="1" ht="15.75">
      <c r="A159" s="20">
        <v>90095</v>
      </c>
      <c r="B159" s="20"/>
      <c r="C159" s="26" t="s">
        <v>14</v>
      </c>
      <c r="D159" s="14">
        <v>351900</v>
      </c>
      <c r="E159" s="14">
        <f>E161+E160</f>
        <v>1000</v>
      </c>
      <c r="F159" s="14">
        <f>F161</f>
        <v>10400</v>
      </c>
      <c r="G159" s="24">
        <f>D159+E159-F159</f>
        <v>342500</v>
      </c>
      <c r="H159" s="53"/>
    </row>
    <row r="160" spans="1:8" s="31" customFormat="1" ht="15.75">
      <c r="A160" s="11"/>
      <c r="B160" s="11">
        <v>4210</v>
      </c>
      <c r="C160" s="22" t="s">
        <v>13</v>
      </c>
      <c r="D160" s="16">
        <v>1000</v>
      </c>
      <c r="E160" s="16">
        <v>1000</v>
      </c>
      <c r="F160" s="16">
        <v>0</v>
      </c>
      <c r="G160" s="58">
        <f>D160+E160-F160</f>
        <v>2000</v>
      </c>
      <c r="H160" s="54"/>
    </row>
    <row r="161" spans="1:8" s="31" customFormat="1" ht="15.75">
      <c r="A161" s="11"/>
      <c r="B161" s="11">
        <v>6050</v>
      </c>
      <c r="C161" s="22" t="s">
        <v>57</v>
      </c>
      <c r="D161" s="16">
        <v>347100</v>
      </c>
      <c r="E161" s="16">
        <v>0</v>
      </c>
      <c r="F161" s="16">
        <v>10400</v>
      </c>
      <c r="G161" s="58">
        <f>D161+E161-F161</f>
        <v>336700</v>
      </c>
      <c r="H161" s="54"/>
    </row>
    <row r="162" spans="1:8" s="31" customFormat="1" ht="15.75">
      <c r="A162" s="11"/>
      <c r="B162" s="11"/>
      <c r="C162" s="22"/>
      <c r="D162" s="16"/>
      <c r="E162" s="16"/>
      <c r="F162" s="16"/>
      <c r="G162" s="58"/>
      <c r="H162" s="54"/>
    </row>
    <row r="163" spans="1:8" ht="15.75" customHeight="1">
      <c r="A163" s="27"/>
      <c r="B163" s="28"/>
      <c r="C163" s="29" t="s">
        <v>19</v>
      </c>
      <c r="D163" s="73">
        <v>19903929</v>
      </c>
      <c r="E163" s="73">
        <f>E88+E113+E132+E147+E50+E14+E28+E41+E75+E85+E9+E18+E109</f>
        <v>353872</v>
      </c>
      <c r="F163" s="73">
        <f>F88+F113+F132+F147+F50+F14+F28+F41+F75+F85+F9+F18+F109</f>
        <v>268881</v>
      </c>
      <c r="G163" s="24">
        <f>D163+E163-F163</f>
        <v>19988920</v>
      </c>
      <c r="H163" s="50"/>
    </row>
    <row r="164" spans="1:7" s="49" customFormat="1" ht="17.25" customHeight="1">
      <c r="A164" s="82"/>
      <c r="B164" s="83"/>
      <c r="C164" s="84"/>
      <c r="D164" s="85"/>
      <c r="E164" s="85"/>
      <c r="F164" s="86" t="s">
        <v>73</v>
      </c>
      <c r="G164" s="87" t="s">
        <v>74</v>
      </c>
    </row>
    <row r="165" spans="1:7" s="49" customFormat="1" ht="17.25" customHeight="1">
      <c r="A165" s="82"/>
      <c r="B165" s="83"/>
      <c r="C165" s="84"/>
      <c r="D165" s="85"/>
      <c r="E165" s="85"/>
      <c r="F165" s="86"/>
      <c r="G165" s="87"/>
    </row>
    <row r="166" spans="1:7" s="49" customFormat="1" ht="17.25" customHeight="1">
      <c r="A166" s="82"/>
      <c r="B166" s="83"/>
      <c r="C166" s="84"/>
      <c r="D166" s="85"/>
      <c r="E166" s="85"/>
      <c r="F166" s="86" t="s">
        <v>75</v>
      </c>
      <c r="G166" s="87" t="s">
        <v>76</v>
      </c>
    </row>
  </sheetData>
  <mergeCells count="14">
    <mergeCell ref="A85:C85"/>
    <mergeCell ref="A28:C28"/>
    <mergeCell ref="A41:C41"/>
    <mergeCell ref="A109:C109"/>
    <mergeCell ref="A1:F1"/>
    <mergeCell ref="A147:C147"/>
    <mergeCell ref="A14:C14"/>
    <mergeCell ref="A50:C50"/>
    <mergeCell ref="A88:C88"/>
    <mergeCell ref="A132:C132"/>
    <mergeCell ref="A113:C113"/>
    <mergeCell ref="A18:C18"/>
    <mergeCell ref="A75:C75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Kujawa</cp:lastModifiedBy>
  <cp:lastPrinted>2004-01-06T09:29:00Z</cp:lastPrinted>
  <dcterms:created xsi:type="dcterms:W3CDTF">2002-11-25T09:59:26Z</dcterms:created>
  <dcterms:modified xsi:type="dcterms:W3CDTF">2007-04-20T10:13:27Z</dcterms:modified>
  <cp:category/>
  <cp:version/>
  <cp:contentType/>
  <cp:contentStatus/>
</cp:coreProperties>
</file>